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9450" tabRatio="773" activeTab="0"/>
  </bookViews>
  <sheets>
    <sheet name="申込書" sheetId="1" r:id="rId1"/>
    <sheet name="リスト" sheetId="2" state="hidden" r:id="rId2"/>
  </sheets>
  <definedNames>
    <definedName name="_xlfn.COUNTIFS" hidden="1">#NAME?</definedName>
    <definedName name="_xlnm.Print_Area" localSheetId="0">'申込書'!$B$1:$BI$38</definedName>
    <definedName name="月">'リスト'!$C$1:$C$12</definedName>
    <definedName name="性別">'リスト'!$B$1:$B$2</definedName>
    <definedName name="日">'リスト'!$D$1:$D$31</definedName>
    <definedName name="年齢層">'リスト'!$A$1:$A$12</definedName>
  </definedNames>
  <calcPr fullCalcOnLoad="1"/>
</workbook>
</file>

<file path=xl/sharedStrings.xml><?xml version="1.0" encoding="utf-8"?>
<sst xmlns="http://schemas.openxmlformats.org/spreadsheetml/2006/main" count="145" uniqueCount="74">
  <si>
    <t>チーム名</t>
  </si>
  <si>
    <t>参加者氏名</t>
  </si>
  <si>
    <t>年</t>
  </si>
  <si>
    <t>日</t>
  </si>
  <si>
    <t>年齢</t>
  </si>
  <si>
    <t>性別</t>
  </si>
  <si>
    <t>男</t>
  </si>
  <si>
    <t>女</t>
  </si>
  <si>
    <t>西暦生年月日</t>
  </si>
  <si>
    <t>代表者氏名</t>
  </si>
  <si>
    <t>成人男性</t>
  </si>
  <si>
    <t>成人女性</t>
  </si>
  <si>
    <t>人</t>
  </si>
  <si>
    <t>中学生</t>
  </si>
  <si>
    <t>小学生未満</t>
  </si>
  <si>
    <t>月</t>
  </si>
  <si>
    <t>小3</t>
  </si>
  <si>
    <t>成人</t>
  </si>
  <si>
    <t>小6</t>
  </si>
  <si>
    <t>小4</t>
  </si>
  <si>
    <t>小1</t>
  </si>
  <si>
    <t>№</t>
  </si>
  <si>
    <t>　計：</t>
  </si>
  <si>
    <t>ﾌﾘｶﾞﾅ</t>
  </si>
  <si>
    <t>参加申込書</t>
  </si>
  <si>
    <t>〒</t>
  </si>
  <si>
    <t>代表者　　　連絡先</t>
  </si>
  <si>
    <t>[TEL]</t>
  </si>
  <si>
    <t>[FAX]</t>
  </si>
  <si>
    <t>[PC_Mail]</t>
  </si>
  <si>
    <r>
      <t>[</t>
    </r>
    <r>
      <rPr>
        <sz val="11"/>
        <rFont val="MS UI Gothic"/>
        <family val="3"/>
      </rPr>
      <t>携帯</t>
    </r>
    <r>
      <rPr>
        <sz val="11"/>
        <rFont val="Tahoma"/>
        <family val="2"/>
      </rPr>
      <t>]</t>
    </r>
  </si>
  <si>
    <r>
      <t>[</t>
    </r>
    <r>
      <rPr>
        <sz val="11"/>
        <rFont val="ＭＳ Ｐゴシック"/>
        <family val="3"/>
      </rPr>
      <t>住所</t>
    </r>
    <r>
      <rPr>
        <sz val="11"/>
        <rFont val="Tahoma"/>
        <family val="2"/>
      </rPr>
      <t>]</t>
    </r>
  </si>
  <si>
    <t>[</t>
  </si>
  <si>
    <t>]</t>
  </si>
  <si>
    <t>年齢層</t>
  </si>
  <si>
    <t>幼児</t>
  </si>
  <si>
    <t>小2</t>
  </si>
  <si>
    <t>小5</t>
  </si>
  <si>
    <t>中1</t>
  </si>
  <si>
    <t>中2</t>
  </si>
  <si>
    <t>中3</t>
  </si>
  <si>
    <t>＜参加者リスト＞</t>
  </si>
  <si>
    <t>U-15男性</t>
  </si>
  <si>
    <t>U-15女性</t>
  </si>
  <si>
    <t>小学４～６年生</t>
  </si>
  <si>
    <t>小学１～３年生</t>
  </si>
  <si>
    <t>＜チームメンバー構成＞</t>
  </si>
  <si>
    <t>大会事務局　</t>
  </si>
  <si>
    <t>申込先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</si>
  <si>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</si>
  <si>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</si>
  <si>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</si>
  <si>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</si>
  <si>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</si>
  <si>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</si>
  <si>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</si>
  <si>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</si>
  <si>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</si>
  <si>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月</t>
  </si>
  <si>
    <t>生年月日</t>
  </si>
  <si>
    <r>
      <rPr>
        <sz val="8.5"/>
        <rFont val="MS UI Gothic"/>
        <family val="3"/>
      </rPr>
      <t>※年齢は開催日当日の</t>
    </r>
    <r>
      <rPr>
        <sz val="8.5"/>
        <rFont val="Tahoma"/>
        <family val="2"/>
      </rPr>
      <t>2011/07/18</t>
    </r>
    <r>
      <rPr>
        <sz val="8.5"/>
        <rFont val="MS UI Gothic"/>
        <family val="3"/>
      </rPr>
      <t>現在として下さい。</t>
    </r>
  </si>
  <si>
    <r>
      <rPr>
        <sz val="8.5"/>
        <rFont val="MS UI Gothic"/>
        <family val="3"/>
      </rPr>
      <t>※年齢層</t>
    </r>
    <r>
      <rPr>
        <sz val="8.5"/>
        <rFont val="Tahoma"/>
        <family val="2"/>
      </rPr>
      <t>[</t>
    </r>
    <r>
      <rPr>
        <sz val="8.5"/>
        <rFont val="MS UI Gothic"/>
        <family val="3"/>
      </rPr>
      <t>学年</t>
    </r>
    <r>
      <rPr>
        <sz val="8.5"/>
        <rFont val="Tahoma"/>
        <family val="2"/>
      </rPr>
      <t>]</t>
    </r>
    <r>
      <rPr>
        <sz val="8.5"/>
        <rFont val="MS UI Gothic"/>
        <family val="3"/>
      </rPr>
      <t>は就学前の場合は「幼児」、小中学生の場合は学年、</t>
    </r>
    <r>
      <rPr>
        <sz val="8.5"/>
        <rFont val="Tahoma"/>
        <family val="2"/>
      </rPr>
      <t>15</t>
    </r>
    <r>
      <rPr>
        <sz val="8.5"/>
        <rFont val="MS UI Gothic"/>
        <family val="3"/>
      </rPr>
      <t>歳から</t>
    </r>
    <r>
      <rPr>
        <sz val="8.5"/>
        <rFont val="Tahoma"/>
        <family val="2"/>
      </rPr>
      <t>20</t>
    </r>
    <r>
      <rPr>
        <sz val="8.5"/>
        <rFont val="MS UI Gothic"/>
        <family val="3"/>
      </rPr>
      <t>歳未満は「</t>
    </r>
    <r>
      <rPr>
        <sz val="8.5"/>
        <rFont val="Tahoma"/>
        <family val="2"/>
      </rPr>
      <t>20</t>
    </r>
    <r>
      <rPr>
        <sz val="8.5"/>
        <rFont val="MS UI Gothic"/>
        <family val="3"/>
      </rPr>
      <t>歳まで」、</t>
    </r>
    <r>
      <rPr>
        <sz val="8.5"/>
        <rFont val="Tahoma"/>
        <family val="2"/>
      </rPr>
      <t>20</t>
    </r>
    <r>
      <rPr>
        <sz val="8.5"/>
        <rFont val="MS UI Gothic"/>
        <family val="3"/>
      </rPr>
      <t>歳以上は「成人」と記入して下さい。</t>
    </r>
  </si>
  <si>
    <t>ファミリーの部</t>
  </si>
  <si>
    <t>申込カテゴリー</t>
  </si>
  <si>
    <t>鳥取県鳥取市桂木863</t>
  </si>
  <si>
    <t>エンジョイ登録</t>
  </si>
  <si>
    <t>有無（○または×）</t>
  </si>
  <si>
    <t>〒689-1104</t>
  </si>
  <si>
    <t>[携帯]090-2291-4097</t>
  </si>
  <si>
    <t>[PC_Mail] tfafutsal@gmail.com</t>
  </si>
  <si>
    <r>
      <t>[</t>
    </r>
    <r>
      <rPr>
        <sz val="12"/>
        <rFont val="MS UI Gothic"/>
        <family val="3"/>
      </rPr>
      <t>学年</t>
    </r>
    <r>
      <rPr>
        <sz val="12"/>
        <rFont val="Tahoma"/>
        <family val="2"/>
      </rPr>
      <t>]</t>
    </r>
  </si>
  <si>
    <t>（一財）鳥取県サッカー協会　フットサル委員会　尾崎　貴宏</t>
  </si>
  <si>
    <t>高1～高3</t>
  </si>
  <si>
    <t xml:space="preserve">ＪＦＡファミリーフットサルフェスティバル2017 in　鳥取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</si>
</sst>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0_ "/>
    <numFmt numFmtId="181" formatCode="yyyy/m/d;@"/>
    <numFmt numFmtId="182" formatCode="00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MS UI Gothic"/>
      <family val="3"/>
    </font>
    <font>
      <b/>
      <sz val="12"/>
      <name val="MS UI Gothic"/>
      <family val="3"/>
    </font>
    <font>
      <sz val="10"/>
      <name val="MS UI Gothic"/>
      <family val="3"/>
    </font>
    <font>
      <sz val="16"/>
      <name val="MS UI Gothic"/>
      <family val="3"/>
    </font>
    <font>
      <sz val="12"/>
      <name val="MS UI Gothic"/>
      <family val="3"/>
    </font>
    <font>
      <sz val="14"/>
      <name val="MS UI Gothic"/>
      <family val="3"/>
    </font>
    <font>
      <sz val="9"/>
      <name val="MS UI Gothic"/>
      <family val="3"/>
    </font>
    <font>
      <u val="single"/>
      <sz val="11"/>
      <color indexed="36"/>
      <name val="ＭＳ Ｐゴシック"/>
      <family val="3"/>
    </font>
    <font>
      <sz val="14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20"/>
      <name val="MS UI Gothic"/>
      <family val="3"/>
    </font>
    <font>
      <sz val="18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8.5"/>
      <name val="Tahoma"/>
      <family val="2"/>
    </font>
    <font>
      <sz val="8.5"/>
      <name val="MS UI Gothic"/>
      <family val="3"/>
    </font>
    <font>
      <b/>
      <sz val="12"/>
      <name val="Meiryo UI"/>
      <family val="3"/>
    </font>
    <font>
      <sz val="2"/>
      <color indexed="9"/>
      <name val="Tahoma"/>
      <family val="2"/>
    </font>
    <font>
      <b/>
      <sz val="16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MS UI Gothic"/>
      <family val="3"/>
    </font>
    <font>
      <sz val="11"/>
      <color indexed="10"/>
      <name val="Tahoma"/>
      <family val="2"/>
    </font>
    <font>
      <sz val="14"/>
      <color indexed="10"/>
      <name val="Tahoma"/>
      <family val="2"/>
    </font>
    <font>
      <sz val="14"/>
      <color indexed="10"/>
      <name val="MS UI Gothic"/>
      <family val="3"/>
    </font>
    <font>
      <sz val="9"/>
      <color indexed="10"/>
      <name val="MS UI Gothic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MS UI Gothic"/>
      <family val="3"/>
    </font>
    <font>
      <sz val="11"/>
      <color rgb="FFFF0000"/>
      <name val="Tahoma"/>
      <family val="2"/>
    </font>
    <font>
      <sz val="14"/>
      <color rgb="FFFF0000"/>
      <name val="Tahoma"/>
      <family val="2"/>
    </font>
    <font>
      <sz val="14"/>
      <color rgb="FFFF0000"/>
      <name val="MS UI Gothic"/>
      <family val="3"/>
    </font>
    <font>
      <sz val="9"/>
      <color rgb="FFFF00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dotted">
        <color indexed="22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23"/>
      </bottom>
    </border>
    <border>
      <left>
        <color indexed="63"/>
      </left>
      <right style="dotted">
        <color indexed="22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tted">
        <color indexed="22"/>
      </right>
      <top style="double">
        <color indexed="23"/>
      </top>
      <bottom style="thin">
        <color indexed="23"/>
      </bottom>
    </border>
    <border>
      <left style="dotted">
        <color indexed="22"/>
      </left>
      <right style="dotted">
        <color indexed="22"/>
      </right>
      <top style="double">
        <color indexed="23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dotted">
        <color indexed="22"/>
      </right>
      <top style="thin">
        <color indexed="23"/>
      </top>
      <bottom style="thin">
        <color indexed="23"/>
      </bottom>
    </border>
    <border>
      <left style="dotted">
        <color indexed="22"/>
      </left>
      <right style="dotted">
        <color indexed="22"/>
      </right>
      <top style="thin">
        <color indexed="23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10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vertical="center"/>
      <protection/>
    </xf>
    <xf numFmtId="0" fontId="15" fillId="0" borderId="10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49" fontId="0" fillId="0" borderId="0" xfId="0" applyNumberFormat="1" applyAlignment="1">
      <alignment/>
    </xf>
    <xf numFmtId="0" fontId="12" fillId="0" borderId="15" xfId="0" applyFont="1" applyBorder="1" applyAlignment="1" applyProtection="1">
      <alignment vertical="center" shrinkToFit="1"/>
      <protection/>
    </xf>
    <xf numFmtId="0" fontId="12" fillId="0" borderId="16" xfId="0" applyFont="1" applyBorder="1" applyAlignment="1" applyProtection="1">
      <alignment vertical="center" shrinkToFit="1"/>
      <protection/>
    </xf>
    <xf numFmtId="0" fontId="12" fillId="0" borderId="12" xfId="0" applyFont="1" applyBorder="1" applyAlignment="1" applyProtection="1">
      <alignment vertical="center" shrinkToFit="1"/>
      <protection/>
    </xf>
    <xf numFmtId="0" fontId="12" fillId="0" borderId="17" xfId="0" applyFont="1" applyBorder="1" applyAlignment="1" applyProtection="1">
      <alignment vertical="center" shrinkToFit="1"/>
      <protection/>
    </xf>
    <xf numFmtId="0" fontId="13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49" fontId="12" fillId="0" borderId="11" xfId="0" applyNumberFormat="1" applyFont="1" applyFill="1" applyBorder="1" applyAlignment="1" applyProtection="1">
      <alignment horizontal="center" vertical="center" shrinkToFit="1"/>
      <protection/>
    </xf>
    <xf numFmtId="0" fontId="13" fillId="0" borderId="17" xfId="0" applyFont="1" applyFill="1" applyBorder="1" applyAlignment="1" applyProtection="1">
      <alignment vertical="center" shrinkToFit="1"/>
      <protection/>
    </xf>
    <xf numFmtId="0" fontId="3" fillId="0" borderId="11" xfId="0" applyFont="1" applyFill="1" applyBorder="1" applyAlignment="1" applyProtection="1">
      <alignment vertical="center" shrinkToFit="1"/>
      <protection/>
    </xf>
    <xf numFmtId="0" fontId="3" fillId="0" borderId="17" xfId="0" applyFont="1" applyFill="1" applyBorder="1" applyAlignment="1" applyProtection="1">
      <alignment vertical="center" shrinkToFi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20" fillId="0" borderId="14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vertical="center"/>
      <protection/>
    </xf>
    <xf numFmtId="49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20" xfId="0" applyFont="1" applyFill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 shrinkToFit="1"/>
      <protection/>
    </xf>
    <xf numFmtId="0" fontId="7" fillId="0" borderId="17" xfId="0" applyFont="1" applyBorder="1" applyAlignment="1" applyProtection="1">
      <alignment vertical="center" shrinkToFit="1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49" fontId="63" fillId="0" borderId="0" xfId="0" applyNumberFormat="1" applyFont="1" applyBorder="1" applyAlignment="1" applyProtection="1">
      <alignment vertical="center"/>
      <protection/>
    </xf>
    <xf numFmtId="14" fontId="63" fillId="0" borderId="0" xfId="0" applyNumberFormat="1" applyFont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Alignment="1" applyProtection="1">
      <alignment horizontal="center" vertical="center"/>
      <protection/>
    </xf>
    <xf numFmtId="49" fontId="63" fillId="0" borderId="0" xfId="0" applyNumberFormat="1" applyFont="1" applyAlignment="1" applyProtection="1">
      <alignment vertical="center"/>
      <protection/>
    </xf>
    <xf numFmtId="0" fontId="63" fillId="0" borderId="0" xfId="0" applyFont="1" applyAlignment="1" applyProtection="1">
      <alignment vertical="center" wrapText="1"/>
      <protection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179" fontId="66" fillId="0" borderId="0" xfId="0" applyNumberFormat="1" applyFont="1" applyFill="1" applyBorder="1" applyAlignment="1" applyProtection="1">
      <alignment horizontal="right" vertical="center"/>
      <protection/>
    </xf>
    <xf numFmtId="0" fontId="63" fillId="0" borderId="0" xfId="0" applyNumberFormat="1" applyFont="1" applyBorder="1" applyAlignment="1" applyProtection="1">
      <alignment horizontal="center" vertical="center"/>
      <protection/>
    </xf>
    <xf numFmtId="14" fontId="63" fillId="0" borderId="0" xfId="0" applyNumberFormat="1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 vertical="center" shrinkToFit="1"/>
      <protection/>
    </xf>
    <xf numFmtId="179" fontId="12" fillId="0" borderId="11" xfId="0" applyNumberFormat="1" applyFont="1" applyBorder="1" applyAlignment="1" applyProtection="1">
      <alignment horizontal="right" vertical="center" shrinkToFit="1"/>
      <protection locked="0"/>
    </xf>
    <xf numFmtId="180" fontId="12" fillId="0" borderId="11" xfId="0" applyNumberFormat="1" applyFont="1" applyBorder="1" applyAlignment="1" applyProtection="1">
      <alignment horizontal="right" vertical="center" shrinkToFit="1"/>
      <protection/>
    </xf>
    <xf numFmtId="0" fontId="5" fillId="0" borderId="24" xfId="0" applyFont="1" applyBorder="1" applyAlignment="1" applyProtection="1">
      <alignment horizontal="right" vertical="center" shrinkToFit="1"/>
      <protection/>
    </xf>
    <xf numFmtId="0" fontId="5" fillId="0" borderId="25" xfId="0" applyFont="1" applyBorder="1" applyAlignment="1" applyProtection="1">
      <alignment horizontal="right" vertical="center" shrinkToFit="1"/>
      <protection/>
    </xf>
    <xf numFmtId="0" fontId="5" fillId="0" borderId="26" xfId="0" applyFont="1" applyBorder="1" applyAlignment="1" applyProtection="1">
      <alignment horizontal="right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28" xfId="0" applyFont="1" applyBorder="1" applyAlignment="1" applyProtection="1">
      <alignment horizontal="center" vertical="center" shrinkToFit="1"/>
      <protection/>
    </xf>
    <xf numFmtId="0" fontId="6" fillId="0" borderId="29" xfId="0" applyFont="1" applyBorder="1" applyAlignment="1" applyProtection="1">
      <alignment horizontal="center" vertical="center" shrinkToFit="1"/>
      <protection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14" fillId="0" borderId="32" xfId="0" applyFont="1" applyFill="1" applyBorder="1" applyAlignment="1" applyProtection="1">
      <alignment horizontal="center" vertical="center" shrinkToFit="1"/>
      <protection locked="0"/>
    </xf>
    <xf numFmtId="0" fontId="14" fillId="0" borderId="28" xfId="0" applyFont="1" applyFill="1" applyBorder="1" applyAlignment="1" applyProtection="1">
      <alignment horizontal="center" vertical="center" shrinkToFit="1"/>
      <protection locked="0"/>
    </xf>
    <xf numFmtId="0" fontId="14" fillId="0" borderId="33" xfId="0" applyFont="1" applyFill="1" applyBorder="1" applyAlignment="1" applyProtection="1">
      <alignment horizontal="center" vertical="center" shrinkToFit="1"/>
      <protection locked="0"/>
    </xf>
    <xf numFmtId="49" fontId="12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179" fontId="12" fillId="0" borderId="12" xfId="0" applyNumberFormat="1" applyFont="1" applyBorder="1" applyAlignment="1" applyProtection="1">
      <alignment horizontal="right" vertical="center" shrinkToFit="1"/>
      <protection locked="0"/>
    </xf>
    <xf numFmtId="0" fontId="7" fillId="32" borderId="35" xfId="0" applyFont="1" applyFill="1" applyBorder="1" applyAlignment="1" applyProtection="1">
      <alignment horizontal="center" vertical="top"/>
      <protection/>
    </xf>
    <xf numFmtId="0" fontId="12" fillId="32" borderId="36" xfId="0" applyFont="1" applyFill="1" applyBorder="1" applyAlignment="1" applyProtection="1">
      <alignment horizontal="center" vertical="center"/>
      <protection/>
    </xf>
    <xf numFmtId="0" fontId="12" fillId="32" borderId="35" xfId="0" applyFont="1" applyFill="1" applyBorder="1" applyAlignment="1" applyProtection="1">
      <alignment horizontal="center" vertical="center"/>
      <protection/>
    </xf>
    <xf numFmtId="49" fontId="11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12" fillId="32" borderId="12" xfId="0" applyFont="1" applyFill="1" applyBorder="1" applyAlignment="1" applyProtection="1">
      <alignment horizontal="center" vertical="center"/>
      <protection/>
    </xf>
    <xf numFmtId="0" fontId="12" fillId="32" borderId="11" xfId="0" applyFont="1" applyFill="1" applyBorder="1" applyAlignment="1" applyProtection="1">
      <alignment horizontal="center" vertical="center"/>
      <protection/>
    </xf>
    <xf numFmtId="0" fontId="12" fillId="32" borderId="17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37" xfId="0" applyFont="1" applyBorder="1" applyAlignment="1" applyProtection="1">
      <alignment horizontal="center" vertical="center" shrinkToFit="1"/>
      <protection/>
    </xf>
    <xf numFmtId="0" fontId="13" fillId="0" borderId="11" xfId="0" applyFont="1" applyFill="1" applyBorder="1" applyAlignment="1" applyProtection="1">
      <alignment horizontal="right" vertical="center" shrinkToFit="1"/>
      <protection/>
    </xf>
    <xf numFmtId="0" fontId="13" fillId="0" borderId="11" xfId="0" applyFont="1" applyFill="1" applyBorder="1" applyAlignment="1" applyProtection="1">
      <alignment horizontal="left" vertical="center" shrinkToFit="1"/>
      <protection locked="0"/>
    </xf>
    <xf numFmtId="49" fontId="13" fillId="0" borderId="11" xfId="0" applyNumberFormat="1" applyFont="1" applyFill="1" applyBorder="1" applyAlignment="1" applyProtection="1">
      <alignment horizontal="right" vertical="center" shrinkToFit="1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22" fillId="0" borderId="38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left" vertical="center" shrinkToFit="1"/>
      <protection/>
    </xf>
    <xf numFmtId="0" fontId="7" fillId="0" borderId="16" xfId="0" applyFont="1" applyBorder="1" applyAlignment="1" applyProtection="1">
      <alignment horizontal="left" vertical="center" shrinkToFit="1"/>
      <protection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32" borderId="36" xfId="0" applyFont="1" applyFill="1" applyBorder="1" applyAlignment="1" applyProtection="1">
      <alignment horizont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7" fillId="32" borderId="45" xfId="0" applyFont="1" applyFill="1" applyBorder="1" applyAlignment="1" applyProtection="1">
      <alignment horizontal="center" vertical="center"/>
      <protection/>
    </xf>
    <xf numFmtId="0" fontId="7" fillId="32" borderId="46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right" vertical="center" shrinkToFit="1"/>
      <protection/>
    </xf>
    <xf numFmtId="49" fontId="11" fillId="0" borderId="11" xfId="0" applyNumberFormat="1" applyFont="1" applyBorder="1" applyAlignment="1" applyProtection="1">
      <alignment horizontal="left" vertical="center" shrinkToFit="1"/>
      <protection locked="0"/>
    </xf>
    <xf numFmtId="0" fontId="8" fillId="0" borderId="23" xfId="0" applyFont="1" applyFill="1" applyBorder="1" applyAlignment="1" applyProtection="1">
      <alignment horizontal="left" vertical="center" shrinkToFit="1"/>
      <protection locked="0"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0" fontId="8" fillId="0" borderId="17" xfId="0" applyFont="1" applyFill="1" applyBorder="1" applyAlignment="1" applyProtection="1">
      <alignment horizontal="left" vertical="center" shrinkToFit="1"/>
      <protection locked="0"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 applyProtection="1">
      <alignment horizontal="center" vertical="center"/>
      <protection/>
    </xf>
    <xf numFmtId="179" fontId="12" fillId="0" borderId="15" xfId="0" applyNumberFormat="1" applyFont="1" applyBorder="1" applyAlignment="1" applyProtection="1">
      <alignment horizontal="right" vertical="center" shrinkToFit="1"/>
      <protection locked="0"/>
    </xf>
    <xf numFmtId="179" fontId="12" fillId="0" borderId="18" xfId="0" applyNumberFormat="1" applyFont="1" applyBorder="1" applyAlignment="1" applyProtection="1">
      <alignment horizontal="right" vertical="center" shrinkToFit="1"/>
      <protection locked="0"/>
    </xf>
    <xf numFmtId="0" fontId="12" fillId="32" borderId="47" xfId="0" applyFont="1" applyFill="1" applyBorder="1" applyAlignment="1" applyProtection="1">
      <alignment horizontal="center" vertical="top"/>
      <protection/>
    </xf>
    <xf numFmtId="0" fontId="12" fillId="32" borderId="48" xfId="0" applyFont="1" applyFill="1" applyBorder="1" applyAlignment="1" applyProtection="1">
      <alignment horizontal="center" vertical="top"/>
      <protection/>
    </xf>
    <xf numFmtId="0" fontId="12" fillId="32" borderId="50" xfId="0" applyFont="1" applyFill="1" applyBorder="1" applyAlignment="1" applyProtection="1">
      <alignment horizontal="center" vertical="top"/>
      <protection/>
    </xf>
    <xf numFmtId="49" fontId="12" fillId="0" borderId="18" xfId="0" applyNumberFormat="1" applyFont="1" applyBorder="1" applyAlignment="1" applyProtection="1">
      <alignment horizontal="center" vertical="center" shrinkToFit="1"/>
      <protection locked="0"/>
    </xf>
    <xf numFmtId="0" fontId="7" fillId="32" borderId="40" xfId="0" applyFont="1" applyFill="1" applyBorder="1" applyAlignment="1" applyProtection="1">
      <alignment horizontal="center"/>
      <protection/>
    </xf>
    <xf numFmtId="0" fontId="7" fillId="32" borderId="10" xfId="0" applyFont="1" applyFill="1" applyBorder="1" applyAlignment="1" applyProtection="1">
      <alignment horizontal="center"/>
      <protection/>
    </xf>
    <xf numFmtId="0" fontId="7" fillId="32" borderId="49" xfId="0" applyFont="1" applyFill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right" vertical="center"/>
      <protection/>
    </xf>
    <xf numFmtId="0" fontId="12" fillId="0" borderId="17" xfId="0" applyFont="1" applyBorder="1" applyAlignment="1" applyProtection="1">
      <alignment horizontal="right" vertical="center"/>
      <protection/>
    </xf>
    <xf numFmtId="0" fontId="12" fillId="0" borderId="12" xfId="0" applyFont="1" applyBorder="1" applyAlignment="1" applyProtection="1">
      <alignment horizontal="right" vertical="center" shrinkToFit="1"/>
      <protection/>
    </xf>
    <xf numFmtId="0" fontId="12" fillId="0" borderId="11" xfId="0" applyFont="1" applyBorder="1" applyAlignment="1" applyProtection="1">
      <alignment horizontal="right" vertical="center" shrinkToFit="1"/>
      <protection/>
    </xf>
    <xf numFmtId="0" fontId="17" fillId="0" borderId="11" xfId="0" applyFont="1" applyBorder="1" applyAlignment="1" applyProtection="1">
      <alignment horizontal="right" vertical="center"/>
      <protection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49" xfId="0" applyFont="1" applyFill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left" vertical="center" shrinkToFit="1"/>
      <protection/>
    </xf>
    <xf numFmtId="0" fontId="12" fillId="32" borderId="15" xfId="0" applyFont="1" applyFill="1" applyBorder="1" applyAlignment="1" applyProtection="1">
      <alignment horizontal="center" vertical="center"/>
      <protection/>
    </xf>
    <xf numFmtId="0" fontId="12" fillId="32" borderId="18" xfId="0" applyFont="1" applyFill="1" applyBorder="1" applyAlignment="1" applyProtection="1">
      <alignment horizontal="center" vertical="center"/>
      <protection/>
    </xf>
    <xf numFmtId="0" fontId="12" fillId="32" borderId="16" xfId="0" applyFont="1" applyFill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 applyProtection="1">
      <alignment horizontal="center" vertical="center" shrinkToFit="1"/>
      <protection locked="0"/>
    </xf>
    <xf numFmtId="0" fontId="7" fillId="0" borderId="54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center" vertical="center" shrinkToFit="1"/>
      <protection locked="0"/>
    </xf>
    <xf numFmtId="0" fontId="7" fillId="0" borderId="56" xfId="0" applyFont="1" applyBorder="1" applyAlignment="1" applyProtection="1">
      <alignment horizontal="center" vertical="center" shrinkToFit="1"/>
      <protection locked="0"/>
    </xf>
    <xf numFmtId="0" fontId="7" fillId="0" borderId="57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textRotation="255"/>
      <protection/>
    </xf>
    <xf numFmtId="0" fontId="4" fillId="0" borderId="0" xfId="0" applyFont="1" applyFill="1" applyBorder="1" applyAlignment="1" applyProtection="1">
      <alignment horizontal="center" vertical="center" textRotation="255"/>
      <protection/>
    </xf>
    <xf numFmtId="0" fontId="4" fillId="0" borderId="43" xfId="0" applyFont="1" applyFill="1" applyBorder="1" applyAlignment="1" applyProtection="1">
      <alignment horizontal="center" vertical="center" textRotation="255"/>
      <protection/>
    </xf>
    <xf numFmtId="0" fontId="4" fillId="0" borderId="58" xfId="0" applyFont="1" applyFill="1" applyBorder="1" applyAlignment="1" applyProtection="1">
      <alignment horizontal="center" vertical="center" textRotation="255"/>
      <protection/>
    </xf>
    <xf numFmtId="0" fontId="4" fillId="0" borderId="19" xfId="0" applyFont="1" applyFill="1" applyBorder="1" applyAlignment="1" applyProtection="1">
      <alignment horizontal="center" vertical="center" textRotation="255"/>
      <protection/>
    </xf>
    <xf numFmtId="0" fontId="4" fillId="0" borderId="59" xfId="0" applyFont="1" applyFill="1" applyBorder="1" applyAlignment="1" applyProtection="1">
      <alignment horizontal="center" vertical="center" textRotation="255"/>
      <protection/>
    </xf>
    <xf numFmtId="0" fontId="12" fillId="0" borderId="60" xfId="0" applyFont="1" applyBorder="1" applyAlignment="1" applyProtection="1">
      <alignment horizontal="right" vertical="center" shrinkToFit="1"/>
      <protection/>
    </xf>
    <xf numFmtId="0" fontId="12" fillId="0" borderId="61" xfId="0" applyFont="1" applyBorder="1" applyAlignment="1" applyProtection="1">
      <alignment horizontal="righ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0000FF"/>
      </font>
    </dxf>
    <dxf>
      <font>
        <color rgb="FFFF000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240"/>
  <sheetViews>
    <sheetView showGridLines="0" showRowColHeaders="0" tabSelected="1" zoomScale="85" zoomScaleNormal="85" zoomScalePageLayoutView="0" workbookViewId="0" topLeftCell="A1">
      <selection activeCell="F16" sqref="F16:K16"/>
    </sheetView>
  </sheetViews>
  <sheetFormatPr defaultColWidth="1.625" defaultRowHeight="24" customHeight="1"/>
  <cols>
    <col min="1" max="1" width="1.625" style="3" customWidth="1"/>
    <col min="2" max="2" width="0.875" style="3" customWidth="1"/>
    <col min="3" max="14" width="1.625" style="3" customWidth="1"/>
    <col min="15" max="15" width="1.625" style="8" customWidth="1"/>
    <col min="16" max="19" width="1.625" style="3" customWidth="1"/>
    <col min="20" max="20" width="1.625" style="9" customWidth="1"/>
    <col min="21" max="21" width="1.625" style="8" customWidth="1"/>
    <col min="22" max="60" width="1.625" style="3" customWidth="1"/>
    <col min="61" max="61" width="0.875" style="3" customWidth="1"/>
    <col min="62" max="76" width="1.625" style="53" hidden="1" customWidth="1"/>
    <col min="77" max="77" width="1.75390625" style="53" hidden="1" customWidth="1"/>
    <col min="78" max="78" width="1.875" style="53" hidden="1" customWidth="1"/>
    <col min="79" max="80" width="1.625" style="53" hidden="1" customWidth="1"/>
    <col min="81" max="99" width="1.625" style="53" customWidth="1"/>
    <col min="100" max="210" width="1.625" style="54" customWidth="1"/>
    <col min="211" max="16384" width="1.625" style="54" customWidth="1"/>
  </cols>
  <sheetData>
    <row r="1" spans="2:61" ht="24.75" customHeight="1">
      <c r="B1" s="49"/>
      <c r="C1" s="105" t="s">
        <v>73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50"/>
    </row>
    <row r="2" spans="2:61" ht="24.75" customHeight="1">
      <c r="B2" s="51"/>
      <c r="C2" s="106" t="s">
        <v>24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52"/>
    </row>
    <row r="3" spans="2:61" ht="4.5" customHeight="1">
      <c r="B3" s="16"/>
      <c r="C3" s="4"/>
      <c r="D3" s="17"/>
      <c r="E3" s="17"/>
      <c r="F3" s="17"/>
      <c r="G3" s="17"/>
      <c r="H3" s="17"/>
      <c r="I3" s="17"/>
      <c r="J3" s="4"/>
      <c r="K3" s="4"/>
      <c r="L3" s="17"/>
      <c r="M3" s="17"/>
      <c r="N3" s="17"/>
      <c r="O3" s="17"/>
      <c r="P3" s="17"/>
      <c r="Q3" s="17"/>
      <c r="R3" s="17"/>
      <c r="S3" s="17"/>
      <c r="T3" s="17"/>
      <c r="U3" s="1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18"/>
    </row>
    <row r="4" spans="2:61" ht="15.75" customHeight="1">
      <c r="B4" s="16"/>
      <c r="C4" s="74" t="s">
        <v>23</v>
      </c>
      <c r="D4" s="75"/>
      <c r="E4" s="75"/>
      <c r="F4" s="75"/>
      <c r="G4" s="75"/>
      <c r="H4" s="75"/>
      <c r="I4" s="75"/>
      <c r="J4" s="75"/>
      <c r="K4" s="75"/>
      <c r="L4" s="76"/>
      <c r="M4" s="80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2"/>
      <c r="BI4" s="18"/>
    </row>
    <row r="5" spans="2:61" ht="36" customHeight="1">
      <c r="B5" s="16"/>
      <c r="C5" s="77" t="s">
        <v>0</v>
      </c>
      <c r="D5" s="78"/>
      <c r="E5" s="78"/>
      <c r="F5" s="78"/>
      <c r="G5" s="78"/>
      <c r="H5" s="78"/>
      <c r="I5" s="78"/>
      <c r="J5" s="78"/>
      <c r="K5" s="78"/>
      <c r="L5" s="79"/>
      <c r="M5" s="83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5"/>
      <c r="BI5" s="18"/>
    </row>
    <row r="6" spans="2:61" ht="15.75" customHeight="1">
      <c r="B6" s="16"/>
      <c r="C6" s="74" t="s">
        <v>23</v>
      </c>
      <c r="D6" s="75"/>
      <c r="E6" s="75"/>
      <c r="F6" s="75"/>
      <c r="G6" s="75"/>
      <c r="H6" s="75"/>
      <c r="I6" s="75"/>
      <c r="J6" s="75"/>
      <c r="K6" s="75"/>
      <c r="L6" s="76"/>
      <c r="M6" s="8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2"/>
      <c r="BI6" s="18"/>
    </row>
    <row r="7" spans="2:61" ht="36" customHeight="1">
      <c r="B7" s="16"/>
      <c r="C7" s="77" t="s">
        <v>9</v>
      </c>
      <c r="D7" s="78"/>
      <c r="E7" s="78"/>
      <c r="F7" s="78"/>
      <c r="G7" s="78"/>
      <c r="H7" s="78"/>
      <c r="I7" s="78"/>
      <c r="J7" s="78"/>
      <c r="K7" s="78"/>
      <c r="L7" s="79"/>
      <c r="M7" s="83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5"/>
      <c r="BI7" s="18"/>
    </row>
    <row r="8" spans="2:77" ht="24.75" customHeight="1">
      <c r="B8" s="16"/>
      <c r="C8" s="113" t="s">
        <v>26</v>
      </c>
      <c r="D8" s="114"/>
      <c r="E8" s="114"/>
      <c r="F8" s="114"/>
      <c r="G8" s="114"/>
      <c r="H8" s="114"/>
      <c r="I8" s="114"/>
      <c r="J8" s="114"/>
      <c r="K8" s="114"/>
      <c r="L8" s="115"/>
      <c r="M8" s="103" t="s">
        <v>31</v>
      </c>
      <c r="N8" s="103"/>
      <c r="O8" s="103"/>
      <c r="P8" s="103"/>
      <c r="Q8" s="103"/>
      <c r="R8" s="124" t="s">
        <v>25</v>
      </c>
      <c r="S8" s="124"/>
      <c r="T8" s="125"/>
      <c r="U8" s="125"/>
      <c r="V8" s="125"/>
      <c r="W8" s="125"/>
      <c r="X8" s="125"/>
      <c r="Y8" s="125"/>
      <c r="Z8" s="125"/>
      <c r="AA8" s="126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8"/>
      <c r="BI8" s="18"/>
      <c r="BS8" s="55"/>
      <c r="BT8" s="56"/>
      <c r="BU8" s="56"/>
      <c r="BV8" s="56"/>
      <c r="BW8" s="56"/>
      <c r="BX8" s="56"/>
      <c r="BY8" s="56"/>
    </row>
    <row r="9" spans="2:61" ht="24.75" customHeight="1">
      <c r="B9" s="16"/>
      <c r="C9" s="116"/>
      <c r="D9" s="117"/>
      <c r="E9" s="117"/>
      <c r="F9" s="117"/>
      <c r="G9" s="117"/>
      <c r="H9" s="117"/>
      <c r="I9" s="117"/>
      <c r="J9" s="117"/>
      <c r="K9" s="117"/>
      <c r="L9" s="118"/>
      <c r="M9" s="103" t="s">
        <v>27</v>
      </c>
      <c r="N9" s="103"/>
      <c r="O9" s="103"/>
      <c r="P9" s="103"/>
      <c r="Q9" s="103"/>
      <c r="R9" s="94"/>
      <c r="S9" s="94"/>
      <c r="T9" s="94"/>
      <c r="U9" s="94"/>
      <c r="V9" s="94"/>
      <c r="W9" s="94"/>
      <c r="X9" s="94"/>
      <c r="Y9" s="94"/>
      <c r="Z9" s="94"/>
      <c r="AA9" s="94"/>
      <c r="AB9" s="103" t="s">
        <v>28</v>
      </c>
      <c r="AC9" s="103"/>
      <c r="AD9" s="103"/>
      <c r="AE9" s="103"/>
      <c r="AF9" s="103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103" t="s">
        <v>30</v>
      </c>
      <c r="AR9" s="103"/>
      <c r="AS9" s="103"/>
      <c r="AT9" s="103"/>
      <c r="AU9" s="103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35"/>
      <c r="BH9" s="36"/>
      <c r="BI9" s="18"/>
    </row>
    <row r="10" spans="2:118" ht="24.75" customHeight="1">
      <c r="B10" s="16"/>
      <c r="C10" s="119"/>
      <c r="D10" s="120"/>
      <c r="E10" s="120"/>
      <c r="F10" s="120"/>
      <c r="G10" s="120"/>
      <c r="H10" s="120"/>
      <c r="I10" s="120"/>
      <c r="J10" s="120"/>
      <c r="K10" s="120"/>
      <c r="L10" s="121"/>
      <c r="M10" s="101" t="s">
        <v>29</v>
      </c>
      <c r="N10" s="101"/>
      <c r="O10" s="101"/>
      <c r="P10" s="101"/>
      <c r="Q10" s="101"/>
      <c r="R10" s="101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37"/>
      <c r="BH10" s="38"/>
      <c r="BI10" s="18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</row>
    <row r="11" spans="1:118" s="53" customFormat="1" ht="27" customHeight="1">
      <c r="A11" s="4"/>
      <c r="B11" s="16"/>
      <c r="C11" s="98" t="s">
        <v>63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100"/>
      <c r="P11" s="64" t="s">
        <v>62</v>
      </c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6"/>
      <c r="BI11" s="18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</row>
    <row r="12" spans="1:61" s="53" customFormat="1" ht="9.75" customHeight="1">
      <c r="A12" s="4"/>
      <c r="B12" s="1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32"/>
      <c r="AQ12" s="32"/>
      <c r="AR12" s="32"/>
      <c r="AS12" s="32"/>
      <c r="AT12" s="32"/>
      <c r="AU12" s="32"/>
      <c r="AV12" s="32"/>
      <c r="AW12" s="32"/>
      <c r="AX12" s="32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18"/>
    </row>
    <row r="13" spans="1:77" s="53" customFormat="1" ht="18" customHeight="1">
      <c r="A13" s="4"/>
      <c r="B13" s="16"/>
      <c r="C13" s="33" t="s">
        <v>41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5"/>
      <c r="O13" s="5"/>
      <c r="P13" s="5"/>
      <c r="Q13" s="5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1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4"/>
      <c r="AZ13" s="4"/>
      <c r="BA13" s="4"/>
      <c r="BB13" s="4"/>
      <c r="BC13" s="4"/>
      <c r="BD13" s="4"/>
      <c r="BE13" s="4"/>
      <c r="BF13" s="4"/>
      <c r="BG13" s="4"/>
      <c r="BH13" s="24"/>
      <c r="BI13" s="18"/>
      <c r="BS13" s="69">
        <f ca="1">TODAY()</f>
        <v>42964</v>
      </c>
      <c r="BT13" s="69"/>
      <c r="BU13" s="69"/>
      <c r="BV13" s="69"/>
      <c r="BW13" s="69"/>
      <c r="BX13" s="69"/>
      <c r="BY13" s="69"/>
    </row>
    <row r="14" spans="2:77" ht="18" customHeight="1">
      <c r="B14" s="16"/>
      <c r="C14" s="92" t="s">
        <v>21</v>
      </c>
      <c r="D14" s="92"/>
      <c r="E14" s="92"/>
      <c r="F14" s="111" t="s">
        <v>1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29" t="s">
        <v>8</v>
      </c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29" t="s">
        <v>4</v>
      </c>
      <c r="AJ14" s="130"/>
      <c r="AK14" s="130"/>
      <c r="AL14" s="130"/>
      <c r="AM14" s="133"/>
      <c r="AN14" s="141" t="s">
        <v>34</v>
      </c>
      <c r="AO14" s="142"/>
      <c r="AP14" s="142"/>
      <c r="AQ14" s="142"/>
      <c r="AR14" s="142"/>
      <c r="AS14" s="143"/>
      <c r="AT14" s="122" t="s">
        <v>5</v>
      </c>
      <c r="AU14" s="122"/>
      <c r="AV14" s="122"/>
      <c r="AW14" s="122"/>
      <c r="AX14" s="110" t="s">
        <v>65</v>
      </c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8"/>
      <c r="BL14" s="58"/>
      <c r="BS14" s="69"/>
      <c r="BT14" s="69"/>
      <c r="BU14" s="69"/>
      <c r="BV14" s="69"/>
      <c r="BW14" s="69"/>
      <c r="BX14" s="69"/>
      <c r="BY14" s="69"/>
    </row>
    <row r="15" spans="2:77" ht="18" customHeight="1" thickBot="1">
      <c r="B15" s="16"/>
      <c r="C15" s="93"/>
      <c r="D15" s="93"/>
      <c r="E15" s="93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31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1"/>
      <c r="AJ15" s="132"/>
      <c r="AK15" s="132"/>
      <c r="AL15" s="132"/>
      <c r="AM15" s="134"/>
      <c r="AN15" s="137" t="s">
        <v>70</v>
      </c>
      <c r="AO15" s="138"/>
      <c r="AP15" s="138"/>
      <c r="AQ15" s="138"/>
      <c r="AR15" s="138"/>
      <c r="AS15" s="139"/>
      <c r="AT15" s="123"/>
      <c r="AU15" s="123"/>
      <c r="AV15" s="123"/>
      <c r="AW15" s="123"/>
      <c r="AX15" s="91" t="s">
        <v>66</v>
      </c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18"/>
      <c r="BK15" s="70" t="s">
        <v>2</v>
      </c>
      <c r="BL15" s="70"/>
      <c r="BM15" s="70"/>
      <c r="BN15" s="70"/>
      <c r="BO15" s="70" t="s">
        <v>58</v>
      </c>
      <c r="BP15" s="70"/>
      <c r="BQ15" s="70" t="s">
        <v>3</v>
      </c>
      <c r="BR15" s="70"/>
      <c r="BS15" s="70" t="s">
        <v>59</v>
      </c>
      <c r="BT15" s="70"/>
      <c r="BU15" s="70"/>
      <c r="BV15" s="70"/>
      <c r="BW15" s="70"/>
      <c r="BX15" s="70"/>
      <c r="BY15" s="70"/>
    </row>
    <row r="16" spans="2:100" ht="28.5" customHeight="1" thickTop="1">
      <c r="B16" s="16"/>
      <c r="C16" s="155">
        <v>1</v>
      </c>
      <c r="D16" s="156"/>
      <c r="E16" s="157"/>
      <c r="F16" s="165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7"/>
      <c r="R16" s="135"/>
      <c r="S16" s="136"/>
      <c r="T16" s="136"/>
      <c r="U16" s="136"/>
      <c r="V16" s="136"/>
      <c r="W16" s="107" t="s">
        <v>2</v>
      </c>
      <c r="X16" s="107"/>
      <c r="Y16" s="136"/>
      <c r="Z16" s="136"/>
      <c r="AA16" s="136"/>
      <c r="AB16" s="107" t="s">
        <v>15</v>
      </c>
      <c r="AC16" s="107"/>
      <c r="AD16" s="136"/>
      <c r="AE16" s="136"/>
      <c r="AF16" s="136"/>
      <c r="AG16" s="107" t="s">
        <v>3</v>
      </c>
      <c r="AH16" s="108"/>
      <c r="AI16" s="20" t="s">
        <v>32</v>
      </c>
      <c r="AJ16" s="73">
        <f>IF(BQ16="00","",DATEDIF(BS16,$BS$13,"y"))</f>
      </c>
      <c r="AK16" s="73"/>
      <c r="AL16" s="73"/>
      <c r="AM16" s="21" t="s">
        <v>33</v>
      </c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80"/>
      <c r="AY16" s="181"/>
      <c r="AZ16" s="140"/>
      <c r="BA16" s="140"/>
      <c r="BB16" s="140"/>
      <c r="BC16" s="140"/>
      <c r="BD16" s="140"/>
      <c r="BE16" s="140"/>
      <c r="BF16" s="140"/>
      <c r="BG16" s="140"/>
      <c r="BH16" s="47"/>
      <c r="BI16" s="18"/>
      <c r="BJ16" s="59"/>
      <c r="BK16" s="68" t="str">
        <f>TEXT(R16,"0000")</f>
        <v>0000</v>
      </c>
      <c r="BL16" s="68"/>
      <c r="BM16" s="68"/>
      <c r="BN16" s="68"/>
      <c r="BO16" s="68" t="str">
        <f>TEXT(Y16,"00")</f>
        <v>00</v>
      </c>
      <c r="BP16" s="68"/>
      <c r="BQ16" s="68" t="str">
        <f>TEXT(AD16,"00")</f>
        <v>00</v>
      </c>
      <c r="BR16" s="68"/>
      <c r="BS16" s="69" t="str">
        <f>BK16&amp;"/"&amp;BO16&amp;"/"&amp;BQ16</f>
        <v>0000/00/00</v>
      </c>
      <c r="BT16" s="69"/>
      <c r="BU16" s="69"/>
      <c r="BV16" s="69"/>
      <c r="BW16" s="69"/>
      <c r="BX16" s="69"/>
      <c r="BY16" s="69"/>
      <c r="CO16" s="69"/>
      <c r="CP16" s="69"/>
      <c r="CQ16" s="69"/>
      <c r="CR16" s="69"/>
      <c r="CS16" s="69"/>
      <c r="CT16" s="69"/>
      <c r="CU16" s="69"/>
      <c r="CV16" s="69"/>
    </row>
    <row r="17" spans="2:77" ht="28.5" customHeight="1">
      <c r="B17" s="16"/>
      <c r="C17" s="95">
        <v>2</v>
      </c>
      <c r="D17" s="96"/>
      <c r="E17" s="97"/>
      <c r="F17" s="145"/>
      <c r="G17" s="88"/>
      <c r="H17" s="88"/>
      <c r="I17" s="88"/>
      <c r="J17" s="88"/>
      <c r="K17" s="158"/>
      <c r="L17" s="87"/>
      <c r="M17" s="88"/>
      <c r="N17" s="88"/>
      <c r="O17" s="88"/>
      <c r="P17" s="88"/>
      <c r="Q17" s="89"/>
      <c r="R17" s="90"/>
      <c r="S17" s="72"/>
      <c r="T17" s="72"/>
      <c r="U17" s="72"/>
      <c r="V17" s="72"/>
      <c r="W17" s="71" t="s">
        <v>2</v>
      </c>
      <c r="X17" s="71"/>
      <c r="Y17" s="72"/>
      <c r="Z17" s="72"/>
      <c r="AA17" s="72"/>
      <c r="AB17" s="71" t="s">
        <v>15</v>
      </c>
      <c r="AC17" s="71"/>
      <c r="AD17" s="72"/>
      <c r="AE17" s="72"/>
      <c r="AF17" s="72"/>
      <c r="AG17" s="71" t="s">
        <v>3</v>
      </c>
      <c r="AH17" s="154"/>
      <c r="AI17" s="22" t="s">
        <v>32</v>
      </c>
      <c r="AJ17" s="73">
        <f>IF(BQ17="00","",DATEDIF(BS17,$BS$13,"y"))</f>
      </c>
      <c r="AK17" s="73"/>
      <c r="AL17" s="73"/>
      <c r="AM17" s="23" t="s">
        <v>33</v>
      </c>
      <c r="AN17" s="144"/>
      <c r="AO17" s="144"/>
      <c r="AP17" s="144"/>
      <c r="AQ17" s="144"/>
      <c r="AR17" s="144"/>
      <c r="AS17" s="144"/>
      <c r="AT17" s="145"/>
      <c r="AU17" s="88"/>
      <c r="AV17" s="88"/>
      <c r="AW17" s="89"/>
      <c r="AX17" s="148"/>
      <c r="AY17" s="149"/>
      <c r="AZ17" s="86"/>
      <c r="BA17" s="86"/>
      <c r="BB17" s="86"/>
      <c r="BC17" s="86"/>
      <c r="BD17" s="86"/>
      <c r="BE17" s="86"/>
      <c r="BF17" s="86"/>
      <c r="BG17" s="86"/>
      <c r="BH17" s="48"/>
      <c r="BI17" s="18"/>
      <c r="BK17" s="68" t="str">
        <f>TEXT(R17,"0000")</f>
        <v>0000</v>
      </c>
      <c r="BL17" s="68"/>
      <c r="BM17" s="68"/>
      <c r="BN17" s="68"/>
      <c r="BO17" s="68" t="str">
        <f>TEXT(Y17,"00")</f>
        <v>00</v>
      </c>
      <c r="BP17" s="68"/>
      <c r="BQ17" s="68" t="str">
        <f>TEXT(AD17,"00")</f>
        <v>00</v>
      </c>
      <c r="BR17" s="68"/>
      <c r="BS17" s="69" t="str">
        <f>BK17&amp;"/"&amp;BO17&amp;"/"&amp;BQ17</f>
        <v>0000/00/00</v>
      </c>
      <c r="BT17" s="69"/>
      <c r="BU17" s="69"/>
      <c r="BV17" s="69"/>
      <c r="BW17" s="69"/>
      <c r="BX17" s="69"/>
      <c r="BY17" s="69"/>
    </row>
    <row r="18" spans="2:77" ht="28.5" customHeight="1">
      <c r="B18" s="16"/>
      <c r="C18" s="95">
        <v>3</v>
      </c>
      <c r="D18" s="96"/>
      <c r="E18" s="97"/>
      <c r="F18" s="145"/>
      <c r="G18" s="88"/>
      <c r="H18" s="88"/>
      <c r="I18" s="88"/>
      <c r="J18" s="88"/>
      <c r="K18" s="158"/>
      <c r="L18" s="87"/>
      <c r="M18" s="88"/>
      <c r="N18" s="88"/>
      <c r="O18" s="88"/>
      <c r="P18" s="88"/>
      <c r="Q18" s="89"/>
      <c r="R18" s="90"/>
      <c r="S18" s="72"/>
      <c r="T18" s="72"/>
      <c r="U18" s="72"/>
      <c r="V18" s="72"/>
      <c r="W18" s="71" t="s">
        <v>2</v>
      </c>
      <c r="X18" s="71"/>
      <c r="Y18" s="72"/>
      <c r="Z18" s="72"/>
      <c r="AA18" s="72"/>
      <c r="AB18" s="71" t="s">
        <v>15</v>
      </c>
      <c r="AC18" s="71"/>
      <c r="AD18" s="72"/>
      <c r="AE18" s="72"/>
      <c r="AF18" s="72"/>
      <c r="AG18" s="71" t="s">
        <v>3</v>
      </c>
      <c r="AH18" s="154"/>
      <c r="AI18" s="22" t="s">
        <v>32</v>
      </c>
      <c r="AJ18" s="73">
        <f aca="true" t="shared" si="0" ref="AJ18:AJ27">IF(BQ18="00","",DATEDIF(BS18,$BS$13,"y"))</f>
      </c>
      <c r="AK18" s="73"/>
      <c r="AL18" s="73"/>
      <c r="AM18" s="23" t="s">
        <v>33</v>
      </c>
      <c r="AN18" s="144"/>
      <c r="AO18" s="144"/>
      <c r="AP18" s="144"/>
      <c r="AQ18" s="144"/>
      <c r="AR18" s="144"/>
      <c r="AS18" s="144"/>
      <c r="AT18" s="145"/>
      <c r="AU18" s="88"/>
      <c r="AV18" s="88"/>
      <c r="AW18" s="89"/>
      <c r="AX18" s="148"/>
      <c r="AY18" s="149"/>
      <c r="AZ18" s="86"/>
      <c r="BA18" s="86"/>
      <c r="BB18" s="86"/>
      <c r="BC18" s="86"/>
      <c r="BD18" s="86"/>
      <c r="BE18" s="86"/>
      <c r="BF18" s="86"/>
      <c r="BG18" s="86"/>
      <c r="BH18" s="48"/>
      <c r="BI18" s="18"/>
      <c r="BK18" s="68" t="str">
        <f aca="true" t="shared" si="1" ref="BK18:BK27">TEXT(R18,"0000")</f>
        <v>0000</v>
      </c>
      <c r="BL18" s="68"/>
      <c r="BM18" s="68"/>
      <c r="BN18" s="68"/>
      <c r="BO18" s="68" t="str">
        <f aca="true" t="shared" si="2" ref="BO18:BO27">TEXT(Y18,"00")</f>
        <v>00</v>
      </c>
      <c r="BP18" s="68"/>
      <c r="BQ18" s="68" t="str">
        <f aca="true" t="shared" si="3" ref="BQ18:BQ27">TEXT(AD18,"00")</f>
        <v>00</v>
      </c>
      <c r="BR18" s="68"/>
      <c r="BS18" s="69" t="str">
        <f aca="true" t="shared" si="4" ref="BS18:BS27">BK18&amp;"/"&amp;BO18&amp;"/"&amp;BQ18</f>
        <v>0000/00/00</v>
      </c>
      <c r="BT18" s="69"/>
      <c r="BU18" s="69"/>
      <c r="BV18" s="69"/>
      <c r="BW18" s="69"/>
      <c r="BX18" s="69"/>
      <c r="BY18" s="69"/>
    </row>
    <row r="19" spans="2:77" ht="28.5" customHeight="1">
      <c r="B19" s="16"/>
      <c r="C19" s="95">
        <v>4</v>
      </c>
      <c r="D19" s="96"/>
      <c r="E19" s="97"/>
      <c r="F19" s="145"/>
      <c r="G19" s="88"/>
      <c r="H19" s="88"/>
      <c r="I19" s="88"/>
      <c r="J19" s="88"/>
      <c r="K19" s="158"/>
      <c r="L19" s="87"/>
      <c r="M19" s="88"/>
      <c r="N19" s="88"/>
      <c r="O19" s="88"/>
      <c r="P19" s="88"/>
      <c r="Q19" s="89"/>
      <c r="R19" s="90"/>
      <c r="S19" s="72"/>
      <c r="T19" s="72"/>
      <c r="U19" s="72"/>
      <c r="V19" s="72"/>
      <c r="W19" s="71" t="s">
        <v>2</v>
      </c>
      <c r="X19" s="71"/>
      <c r="Y19" s="72"/>
      <c r="Z19" s="72"/>
      <c r="AA19" s="72"/>
      <c r="AB19" s="71" t="s">
        <v>15</v>
      </c>
      <c r="AC19" s="71"/>
      <c r="AD19" s="72"/>
      <c r="AE19" s="72"/>
      <c r="AF19" s="72"/>
      <c r="AG19" s="71" t="s">
        <v>3</v>
      </c>
      <c r="AH19" s="154"/>
      <c r="AI19" s="22" t="s">
        <v>32</v>
      </c>
      <c r="AJ19" s="73">
        <f t="shared" si="0"/>
      </c>
      <c r="AK19" s="73"/>
      <c r="AL19" s="73"/>
      <c r="AM19" s="23" t="s">
        <v>33</v>
      </c>
      <c r="AN19" s="144"/>
      <c r="AO19" s="144"/>
      <c r="AP19" s="144"/>
      <c r="AQ19" s="144"/>
      <c r="AR19" s="144"/>
      <c r="AS19" s="144"/>
      <c r="AT19" s="145"/>
      <c r="AU19" s="88"/>
      <c r="AV19" s="88"/>
      <c r="AW19" s="89"/>
      <c r="AX19" s="148"/>
      <c r="AY19" s="149"/>
      <c r="AZ19" s="86"/>
      <c r="BA19" s="86"/>
      <c r="BB19" s="86"/>
      <c r="BC19" s="86"/>
      <c r="BD19" s="86"/>
      <c r="BE19" s="86"/>
      <c r="BF19" s="86"/>
      <c r="BG19" s="86"/>
      <c r="BH19" s="48"/>
      <c r="BI19" s="18"/>
      <c r="BK19" s="68" t="str">
        <f t="shared" si="1"/>
        <v>0000</v>
      </c>
      <c r="BL19" s="68"/>
      <c r="BM19" s="68"/>
      <c r="BN19" s="68"/>
      <c r="BO19" s="68" t="str">
        <f t="shared" si="2"/>
        <v>00</v>
      </c>
      <c r="BP19" s="68"/>
      <c r="BQ19" s="68" t="str">
        <f t="shared" si="3"/>
        <v>00</v>
      </c>
      <c r="BR19" s="68"/>
      <c r="BS19" s="69" t="str">
        <f t="shared" si="4"/>
        <v>0000/00/00</v>
      </c>
      <c r="BT19" s="69"/>
      <c r="BU19" s="69"/>
      <c r="BV19" s="69"/>
      <c r="BW19" s="69"/>
      <c r="BX19" s="69"/>
      <c r="BY19" s="69"/>
    </row>
    <row r="20" spans="2:77" ht="28.5" customHeight="1">
      <c r="B20" s="16"/>
      <c r="C20" s="95">
        <v>5</v>
      </c>
      <c r="D20" s="96"/>
      <c r="E20" s="97"/>
      <c r="F20" s="145"/>
      <c r="G20" s="88"/>
      <c r="H20" s="88"/>
      <c r="I20" s="88"/>
      <c r="J20" s="88"/>
      <c r="K20" s="158"/>
      <c r="L20" s="87"/>
      <c r="M20" s="88"/>
      <c r="N20" s="88"/>
      <c r="O20" s="88"/>
      <c r="P20" s="88"/>
      <c r="Q20" s="89"/>
      <c r="R20" s="90"/>
      <c r="S20" s="72"/>
      <c r="T20" s="72"/>
      <c r="U20" s="72"/>
      <c r="V20" s="72"/>
      <c r="W20" s="71" t="s">
        <v>2</v>
      </c>
      <c r="X20" s="71"/>
      <c r="Y20" s="72"/>
      <c r="Z20" s="72"/>
      <c r="AA20" s="72"/>
      <c r="AB20" s="71" t="s">
        <v>15</v>
      </c>
      <c r="AC20" s="71"/>
      <c r="AD20" s="72"/>
      <c r="AE20" s="72"/>
      <c r="AF20" s="72"/>
      <c r="AG20" s="71" t="s">
        <v>3</v>
      </c>
      <c r="AH20" s="154"/>
      <c r="AI20" s="22" t="s">
        <v>32</v>
      </c>
      <c r="AJ20" s="73">
        <f t="shared" si="0"/>
      </c>
      <c r="AK20" s="73"/>
      <c r="AL20" s="73"/>
      <c r="AM20" s="23" t="s">
        <v>33</v>
      </c>
      <c r="AN20" s="144"/>
      <c r="AO20" s="144"/>
      <c r="AP20" s="144"/>
      <c r="AQ20" s="144"/>
      <c r="AR20" s="144"/>
      <c r="AS20" s="144"/>
      <c r="AT20" s="145"/>
      <c r="AU20" s="88"/>
      <c r="AV20" s="88"/>
      <c r="AW20" s="89"/>
      <c r="AX20" s="148"/>
      <c r="AY20" s="149"/>
      <c r="AZ20" s="86"/>
      <c r="BA20" s="86"/>
      <c r="BB20" s="86"/>
      <c r="BC20" s="86"/>
      <c r="BD20" s="86"/>
      <c r="BE20" s="86"/>
      <c r="BF20" s="86"/>
      <c r="BG20" s="86"/>
      <c r="BH20" s="48"/>
      <c r="BI20" s="18"/>
      <c r="BK20" s="68" t="str">
        <f t="shared" si="1"/>
        <v>0000</v>
      </c>
      <c r="BL20" s="68"/>
      <c r="BM20" s="68"/>
      <c r="BN20" s="68"/>
      <c r="BO20" s="68" t="str">
        <f t="shared" si="2"/>
        <v>00</v>
      </c>
      <c r="BP20" s="68"/>
      <c r="BQ20" s="68" t="str">
        <f t="shared" si="3"/>
        <v>00</v>
      </c>
      <c r="BR20" s="68"/>
      <c r="BS20" s="69" t="str">
        <f t="shared" si="4"/>
        <v>0000/00/00</v>
      </c>
      <c r="BT20" s="69"/>
      <c r="BU20" s="69"/>
      <c r="BV20" s="69"/>
      <c r="BW20" s="69"/>
      <c r="BX20" s="69"/>
      <c r="BY20" s="69"/>
    </row>
    <row r="21" spans="2:77" ht="28.5" customHeight="1">
      <c r="B21" s="16"/>
      <c r="C21" s="95">
        <v>6</v>
      </c>
      <c r="D21" s="96"/>
      <c r="E21" s="97"/>
      <c r="F21" s="145"/>
      <c r="G21" s="88"/>
      <c r="H21" s="88"/>
      <c r="I21" s="88"/>
      <c r="J21" s="88"/>
      <c r="K21" s="158"/>
      <c r="L21" s="87"/>
      <c r="M21" s="88"/>
      <c r="N21" s="88"/>
      <c r="O21" s="88"/>
      <c r="P21" s="88"/>
      <c r="Q21" s="89"/>
      <c r="R21" s="90"/>
      <c r="S21" s="72"/>
      <c r="T21" s="72"/>
      <c r="U21" s="72"/>
      <c r="V21" s="72"/>
      <c r="W21" s="71" t="s">
        <v>2</v>
      </c>
      <c r="X21" s="71"/>
      <c r="Y21" s="72"/>
      <c r="Z21" s="72"/>
      <c r="AA21" s="72"/>
      <c r="AB21" s="71" t="s">
        <v>15</v>
      </c>
      <c r="AC21" s="71"/>
      <c r="AD21" s="72"/>
      <c r="AE21" s="72"/>
      <c r="AF21" s="72"/>
      <c r="AG21" s="71" t="s">
        <v>3</v>
      </c>
      <c r="AH21" s="154"/>
      <c r="AI21" s="22" t="s">
        <v>32</v>
      </c>
      <c r="AJ21" s="73">
        <f t="shared" si="0"/>
      </c>
      <c r="AK21" s="73"/>
      <c r="AL21" s="73"/>
      <c r="AM21" s="23" t="s">
        <v>33</v>
      </c>
      <c r="AN21" s="144"/>
      <c r="AO21" s="144"/>
      <c r="AP21" s="144"/>
      <c r="AQ21" s="144"/>
      <c r="AR21" s="144"/>
      <c r="AS21" s="144"/>
      <c r="AT21" s="145"/>
      <c r="AU21" s="88"/>
      <c r="AV21" s="88"/>
      <c r="AW21" s="89"/>
      <c r="AX21" s="148"/>
      <c r="AY21" s="149"/>
      <c r="AZ21" s="86"/>
      <c r="BA21" s="86"/>
      <c r="BB21" s="86"/>
      <c r="BC21" s="86"/>
      <c r="BD21" s="86"/>
      <c r="BE21" s="86"/>
      <c r="BF21" s="86"/>
      <c r="BG21" s="86"/>
      <c r="BH21" s="48"/>
      <c r="BI21" s="18"/>
      <c r="BK21" s="68" t="str">
        <f t="shared" si="1"/>
        <v>0000</v>
      </c>
      <c r="BL21" s="68"/>
      <c r="BM21" s="68"/>
      <c r="BN21" s="68"/>
      <c r="BO21" s="68" t="str">
        <f t="shared" si="2"/>
        <v>00</v>
      </c>
      <c r="BP21" s="68"/>
      <c r="BQ21" s="68" t="str">
        <f t="shared" si="3"/>
        <v>00</v>
      </c>
      <c r="BR21" s="68"/>
      <c r="BS21" s="69" t="str">
        <f t="shared" si="4"/>
        <v>0000/00/00</v>
      </c>
      <c r="BT21" s="69"/>
      <c r="BU21" s="69"/>
      <c r="BV21" s="69"/>
      <c r="BW21" s="69"/>
      <c r="BX21" s="69"/>
      <c r="BY21" s="69"/>
    </row>
    <row r="22" spans="2:77" ht="28.5" customHeight="1">
      <c r="B22" s="16"/>
      <c r="C22" s="95">
        <v>7</v>
      </c>
      <c r="D22" s="96"/>
      <c r="E22" s="97"/>
      <c r="F22" s="145"/>
      <c r="G22" s="88"/>
      <c r="H22" s="88"/>
      <c r="I22" s="88"/>
      <c r="J22" s="88"/>
      <c r="K22" s="158"/>
      <c r="L22" s="87"/>
      <c r="M22" s="88"/>
      <c r="N22" s="88"/>
      <c r="O22" s="88"/>
      <c r="P22" s="88"/>
      <c r="Q22" s="89"/>
      <c r="R22" s="90"/>
      <c r="S22" s="72"/>
      <c r="T22" s="72"/>
      <c r="U22" s="72"/>
      <c r="V22" s="72"/>
      <c r="W22" s="71" t="s">
        <v>2</v>
      </c>
      <c r="X22" s="71"/>
      <c r="Y22" s="72"/>
      <c r="Z22" s="72"/>
      <c r="AA22" s="72"/>
      <c r="AB22" s="71" t="s">
        <v>15</v>
      </c>
      <c r="AC22" s="71"/>
      <c r="AD22" s="72"/>
      <c r="AE22" s="72"/>
      <c r="AF22" s="72"/>
      <c r="AG22" s="71" t="s">
        <v>3</v>
      </c>
      <c r="AH22" s="154"/>
      <c r="AI22" s="22" t="s">
        <v>32</v>
      </c>
      <c r="AJ22" s="73">
        <f t="shared" si="0"/>
      </c>
      <c r="AK22" s="73"/>
      <c r="AL22" s="73"/>
      <c r="AM22" s="23" t="s">
        <v>33</v>
      </c>
      <c r="AN22" s="144"/>
      <c r="AO22" s="144"/>
      <c r="AP22" s="144"/>
      <c r="AQ22" s="144"/>
      <c r="AR22" s="144"/>
      <c r="AS22" s="144"/>
      <c r="AT22" s="145"/>
      <c r="AU22" s="88"/>
      <c r="AV22" s="88"/>
      <c r="AW22" s="89"/>
      <c r="AX22" s="148"/>
      <c r="AY22" s="149"/>
      <c r="AZ22" s="86"/>
      <c r="BA22" s="86"/>
      <c r="BB22" s="86"/>
      <c r="BC22" s="86"/>
      <c r="BD22" s="86"/>
      <c r="BE22" s="86"/>
      <c r="BF22" s="86"/>
      <c r="BG22" s="86"/>
      <c r="BH22" s="48"/>
      <c r="BI22" s="18"/>
      <c r="BK22" s="68" t="str">
        <f t="shared" si="1"/>
        <v>0000</v>
      </c>
      <c r="BL22" s="68"/>
      <c r="BM22" s="68"/>
      <c r="BN22" s="68"/>
      <c r="BO22" s="68" t="str">
        <f t="shared" si="2"/>
        <v>00</v>
      </c>
      <c r="BP22" s="68"/>
      <c r="BQ22" s="68" t="str">
        <f t="shared" si="3"/>
        <v>00</v>
      </c>
      <c r="BR22" s="68"/>
      <c r="BS22" s="69" t="str">
        <f t="shared" si="4"/>
        <v>0000/00/00</v>
      </c>
      <c r="BT22" s="69"/>
      <c r="BU22" s="69"/>
      <c r="BV22" s="69"/>
      <c r="BW22" s="69"/>
      <c r="BX22" s="69"/>
      <c r="BY22" s="69"/>
    </row>
    <row r="23" spans="2:77" ht="28.5" customHeight="1">
      <c r="B23" s="16"/>
      <c r="C23" s="95">
        <v>8</v>
      </c>
      <c r="D23" s="96"/>
      <c r="E23" s="97"/>
      <c r="F23" s="145"/>
      <c r="G23" s="88"/>
      <c r="H23" s="88"/>
      <c r="I23" s="88"/>
      <c r="J23" s="88"/>
      <c r="K23" s="158"/>
      <c r="L23" s="87"/>
      <c r="M23" s="88"/>
      <c r="N23" s="88"/>
      <c r="O23" s="88"/>
      <c r="P23" s="88"/>
      <c r="Q23" s="89"/>
      <c r="R23" s="90"/>
      <c r="S23" s="72"/>
      <c r="T23" s="72"/>
      <c r="U23" s="72"/>
      <c r="V23" s="72"/>
      <c r="W23" s="71" t="s">
        <v>2</v>
      </c>
      <c r="X23" s="71"/>
      <c r="Y23" s="72"/>
      <c r="Z23" s="72"/>
      <c r="AA23" s="72"/>
      <c r="AB23" s="71" t="s">
        <v>15</v>
      </c>
      <c r="AC23" s="71"/>
      <c r="AD23" s="72"/>
      <c r="AE23" s="72"/>
      <c r="AF23" s="72"/>
      <c r="AG23" s="71" t="s">
        <v>3</v>
      </c>
      <c r="AH23" s="154"/>
      <c r="AI23" s="22" t="s">
        <v>32</v>
      </c>
      <c r="AJ23" s="73">
        <f t="shared" si="0"/>
      </c>
      <c r="AK23" s="73"/>
      <c r="AL23" s="73"/>
      <c r="AM23" s="23" t="s">
        <v>33</v>
      </c>
      <c r="AN23" s="144"/>
      <c r="AO23" s="144"/>
      <c r="AP23" s="144"/>
      <c r="AQ23" s="144"/>
      <c r="AR23" s="144"/>
      <c r="AS23" s="144"/>
      <c r="AT23" s="145"/>
      <c r="AU23" s="88"/>
      <c r="AV23" s="88"/>
      <c r="AW23" s="89"/>
      <c r="AX23" s="148"/>
      <c r="AY23" s="149"/>
      <c r="AZ23" s="86"/>
      <c r="BA23" s="86"/>
      <c r="BB23" s="86"/>
      <c r="BC23" s="86"/>
      <c r="BD23" s="86"/>
      <c r="BE23" s="86"/>
      <c r="BF23" s="86"/>
      <c r="BG23" s="86"/>
      <c r="BH23" s="48"/>
      <c r="BI23" s="18"/>
      <c r="BK23" s="68" t="str">
        <f t="shared" si="1"/>
        <v>0000</v>
      </c>
      <c r="BL23" s="68"/>
      <c r="BM23" s="68"/>
      <c r="BN23" s="68"/>
      <c r="BO23" s="68" t="str">
        <f t="shared" si="2"/>
        <v>00</v>
      </c>
      <c r="BP23" s="68"/>
      <c r="BQ23" s="68" t="str">
        <f t="shared" si="3"/>
        <v>00</v>
      </c>
      <c r="BR23" s="68"/>
      <c r="BS23" s="69" t="str">
        <f t="shared" si="4"/>
        <v>0000/00/00</v>
      </c>
      <c r="BT23" s="69"/>
      <c r="BU23" s="69"/>
      <c r="BV23" s="69"/>
      <c r="BW23" s="69"/>
      <c r="BX23" s="69"/>
      <c r="BY23" s="69"/>
    </row>
    <row r="24" spans="2:77" ht="28.5" customHeight="1">
      <c r="B24" s="16"/>
      <c r="C24" s="95">
        <v>9</v>
      </c>
      <c r="D24" s="96"/>
      <c r="E24" s="97"/>
      <c r="F24" s="145"/>
      <c r="G24" s="88"/>
      <c r="H24" s="88"/>
      <c r="I24" s="88"/>
      <c r="J24" s="88"/>
      <c r="K24" s="158"/>
      <c r="L24" s="87"/>
      <c r="M24" s="88"/>
      <c r="N24" s="88"/>
      <c r="O24" s="88"/>
      <c r="P24" s="88"/>
      <c r="Q24" s="89"/>
      <c r="R24" s="90"/>
      <c r="S24" s="72"/>
      <c r="T24" s="72"/>
      <c r="U24" s="72"/>
      <c r="V24" s="72"/>
      <c r="W24" s="71" t="s">
        <v>2</v>
      </c>
      <c r="X24" s="71"/>
      <c r="Y24" s="72"/>
      <c r="Z24" s="72"/>
      <c r="AA24" s="72"/>
      <c r="AB24" s="71" t="s">
        <v>15</v>
      </c>
      <c r="AC24" s="71"/>
      <c r="AD24" s="72"/>
      <c r="AE24" s="72"/>
      <c r="AF24" s="72"/>
      <c r="AG24" s="71" t="s">
        <v>3</v>
      </c>
      <c r="AH24" s="154"/>
      <c r="AI24" s="22" t="s">
        <v>32</v>
      </c>
      <c r="AJ24" s="73">
        <f t="shared" si="0"/>
      </c>
      <c r="AK24" s="73"/>
      <c r="AL24" s="73"/>
      <c r="AM24" s="23" t="s">
        <v>33</v>
      </c>
      <c r="AN24" s="144"/>
      <c r="AO24" s="144"/>
      <c r="AP24" s="144"/>
      <c r="AQ24" s="144"/>
      <c r="AR24" s="144"/>
      <c r="AS24" s="144"/>
      <c r="AT24" s="145"/>
      <c r="AU24" s="88"/>
      <c r="AV24" s="88"/>
      <c r="AW24" s="89"/>
      <c r="AX24" s="148"/>
      <c r="AY24" s="149"/>
      <c r="AZ24" s="86"/>
      <c r="BA24" s="86"/>
      <c r="BB24" s="86"/>
      <c r="BC24" s="86"/>
      <c r="BD24" s="86"/>
      <c r="BE24" s="86"/>
      <c r="BF24" s="86"/>
      <c r="BG24" s="86"/>
      <c r="BH24" s="48"/>
      <c r="BI24" s="18"/>
      <c r="BK24" s="68" t="str">
        <f t="shared" si="1"/>
        <v>0000</v>
      </c>
      <c r="BL24" s="68"/>
      <c r="BM24" s="68"/>
      <c r="BN24" s="68"/>
      <c r="BO24" s="68" t="str">
        <f t="shared" si="2"/>
        <v>00</v>
      </c>
      <c r="BP24" s="68"/>
      <c r="BQ24" s="68" t="str">
        <f t="shared" si="3"/>
        <v>00</v>
      </c>
      <c r="BR24" s="68"/>
      <c r="BS24" s="69" t="str">
        <f t="shared" si="4"/>
        <v>0000/00/00</v>
      </c>
      <c r="BT24" s="69"/>
      <c r="BU24" s="69"/>
      <c r="BV24" s="69"/>
      <c r="BW24" s="69"/>
      <c r="BX24" s="69"/>
      <c r="BY24" s="69"/>
    </row>
    <row r="25" spans="2:77" ht="28.5" customHeight="1">
      <c r="B25" s="16"/>
      <c r="C25" s="95">
        <v>10</v>
      </c>
      <c r="D25" s="96"/>
      <c r="E25" s="97"/>
      <c r="F25" s="145"/>
      <c r="G25" s="88"/>
      <c r="H25" s="88"/>
      <c r="I25" s="88"/>
      <c r="J25" s="88"/>
      <c r="K25" s="158"/>
      <c r="L25" s="87"/>
      <c r="M25" s="88"/>
      <c r="N25" s="88"/>
      <c r="O25" s="88"/>
      <c r="P25" s="88"/>
      <c r="Q25" s="89"/>
      <c r="R25" s="90"/>
      <c r="S25" s="72"/>
      <c r="T25" s="72"/>
      <c r="U25" s="72"/>
      <c r="V25" s="72"/>
      <c r="W25" s="71" t="s">
        <v>2</v>
      </c>
      <c r="X25" s="71"/>
      <c r="Y25" s="72"/>
      <c r="Z25" s="72"/>
      <c r="AA25" s="72"/>
      <c r="AB25" s="71" t="s">
        <v>15</v>
      </c>
      <c r="AC25" s="71"/>
      <c r="AD25" s="72"/>
      <c r="AE25" s="72"/>
      <c r="AF25" s="72"/>
      <c r="AG25" s="71" t="s">
        <v>3</v>
      </c>
      <c r="AH25" s="154"/>
      <c r="AI25" s="22" t="s">
        <v>32</v>
      </c>
      <c r="AJ25" s="73">
        <f t="shared" si="0"/>
      </c>
      <c r="AK25" s="73"/>
      <c r="AL25" s="73"/>
      <c r="AM25" s="23" t="s">
        <v>33</v>
      </c>
      <c r="AN25" s="144"/>
      <c r="AO25" s="144"/>
      <c r="AP25" s="144"/>
      <c r="AQ25" s="144"/>
      <c r="AR25" s="144"/>
      <c r="AS25" s="144"/>
      <c r="AT25" s="145"/>
      <c r="AU25" s="88"/>
      <c r="AV25" s="88"/>
      <c r="AW25" s="89"/>
      <c r="AX25" s="148"/>
      <c r="AY25" s="149"/>
      <c r="AZ25" s="86"/>
      <c r="BA25" s="86"/>
      <c r="BB25" s="86"/>
      <c r="BC25" s="86"/>
      <c r="BD25" s="86"/>
      <c r="BE25" s="86"/>
      <c r="BF25" s="86"/>
      <c r="BG25" s="86"/>
      <c r="BH25" s="48"/>
      <c r="BI25" s="18"/>
      <c r="BK25" s="68" t="str">
        <f t="shared" si="1"/>
        <v>0000</v>
      </c>
      <c r="BL25" s="68"/>
      <c r="BM25" s="68"/>
      <c r="BN25" s="68"/>
      <c r="BO25" s="68" t="str">
        <f t="shared" si="2"/>
        <v>00</v>
      </c>
      <c r="BP25" s="68"/>
      <c r="BQ25" s="68" t="str">
        <f t="shared" si="3"/>
        <v>00</v>
      </c>
      <c r="BR25" s="68"/>
      <c r="BS25" s="69" t="str">
        <f t="shared" si="4"/>
        <v>0000/00/00</v>
      </c>
      <c r="BT25" s="69"/>
      <c r="BU25" s="69"/>
      <c r="BV25" s="69"/>
      <c r="BW25" s="69"/>
      <c r="BX25" s="69"/>
      <c r="BY25" s="69"/>
    </row>
    <row r="26" spans="2:77" ht="28.5" customHeight="1">
      <c r="B26" s="16"/>
      <c r="C26" s="95">
        <v>11</v>
      </c>
      <c r="D26" s="96"/>
      <c r="E26" s="97"/>
      <c r="F26" s="145"/>
      <c r="G26" s="88"/>
      <c r="H26" s="88"/>
      <c r="I26" s="88"/>
      <c r="J26" s="88"/>
      <c r="K26" s="158"/>
      <c r="L26" s="87"/>
      <c r="M26" s="88"/>
      <c r="N26" s="88"/>
      <c r="O26" s="88"/>
      <c r="P26" s="88"/>
      <c r="Q26" s="89"/>
      <c r="R26" s="90"/>
      <c r="S26" s="72"/>
      <c r="T26" s="72"/>
      <c r="U26" s="72"/>
      <c r="V26" s="72"/>
      <c r="W26" s="71" t="s">
        <v>2</v>
      </c>
      <c r="X26" s="71"/>
      <c r="Y26" s="72"/>
      <c r="Z26" s="72"/>
      <c r="AA26" s="72"/>
      <c r="AB26" s="71" t="s">
        <v>15</v>
      </c>
      <c r="AC26" s="71"/>
      <c r="AD26" s="72"/>
      <c r="AE26" s="72"/>
      <c r="AF26" s="72"/>
      <c r="AG26" s="71" t="s">
        <v>3</v>
      </c>
      <c r="AH26" s="154"/>
      <c r="AI26" s="22" t="s">
        <v>32</v>
      </c>
      <c r="AJ26" s="73">
        <f t="shared" si="0"/>
      </c>
      <c r="AK26" s="73"/>
      <c r="AL26" s="73"/>
      <c r="AM26" s="23" t="s">
        <v>33</v>
      </c>
      <c r="AN26" s="144"/>
      <c r="AO26" s="144"/>
      <c r="AP26" s="144"/>
      <c r="AQ26" s="144"/>
      <c r="AR26" s="144"/>
      <c r="AS26" s="144"/>
      <c r="AT26" s="145"/>
      <c r="AU26" s="88"/>
      <c r="AV26" s="88"/>
      <c r="AW26" s="89"/>
      <c r="AX26" s="148"/>
      <c r="AY26" s="149"/>
      <c r="AZ26" s="86"/>
      <c r="BA26" s="86"/>
      <c r="BB26" s="86"/>
      <c r="BC26" s="86"/>
      <c r="BD26" s="86"/>
      <c r="BE26" s="86"/>
      <c r="BF26" s="86"/>
      <c r="BG26" s="86"/>
      <c r="BH26" s="48"/>
      <c r="BI26" s="18"/>
      <c r="BK26" s="68" t="str">
        <f t="shared" si="1"/>
        <v>0000</v>
      </c>
      <c r="BL26" s="68"/>
      <c r="BM26" s="68"/>
      <c r="BN26" s="68"/>
      <c r="BO26" s="68" t="str">
        <f t="shared" si="2"/>
        <v>00</v>
      </c>
      <c r="BP26" s="68"/>
      <c r="BQ26" s="68" t="str">
        <f t="shared" si="3"/>
        <v>00</v>
      </c>
      <c r="BR26" s="68"/>
      <c r="BS26" s="69" t="str">
        <f t="shared" si="4"/>
        <v>0000/00/00</v>
      </c>
      <c r="BT26" s="69"/>
      <c r="BU26" s="69"/>
      <c r="BV26" s="69"/>
      <c r="BW26" s="69"/>
      <c r="BX26" s="69"/>
      <c r="BY26" s="69"/>
    </row>
    <row r="27" spans="2:77" ht="28.5" customHeight="1">
      <c r="B27" s="16"/>
      <c r="C27" s="95">
        <v>12</v>
      </c>
      <c r="D27" s="96"/>
      <c r="E27" s="97"/>
      <c r="F27" s="171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3"/>
      <c r="R27" s="90"/>
      <c r="S27" s="72"/>
      <c r="T27" s="72"/>
      <c r="U27" s="72"/>
      <c r="V27" s="72"/>
      <c r="W27" s="71" t="s">
        <v>2</v>
      </c>
      <c r="X27" s="71"/>
      <c r="Y27" s="72"/>
      <c r="Z27" s="72"/>
      <c r="AA27" s="72"/>
      <c r="AB27" s="71" t="s">
        <v>15</v>
      </c>
      <c r="AC27" s="71"/>
      <c r="AD27" s="72"/>
      <c r="AE27" s="72"/>
      <c r="AF27" s="72"/>
      <c r="AG27" s="71" t="s">
        <v>3</v>
      </c>
      <c r="AH27" s="154"/>
      <c r="AI27" s="22" t="s">
        <v>32</v>
      </c>
      <c r="AJ27" s="73">
        <f t="shared" si="0"/>
      </c>
      <c r="AK27" s="73"/>
      <c r="AL27" s="73"/>
      <c r="AM27" s="23" t="s">
        <v>33</v>
      </c>
      <c r="AN27" s="144"/>
      <c r="AO27" s="144"/>
      <c r="AP27" s="144"/>
      <c r="AQ27" s="144"/>
      <c r="AR27" s="144"/>
      <c r="AS27" s="144"/>
      <c r="AT27" s="145"/>
      <c r="AU27" s="88"/>
      <c r="AV27" s="88"/>
      <c r="AW27" s="89"/>
      <c r="AX27" s="148"/>
      <c r="AY27" s="149"/>
      <c r="AZ27" s="86"/>
      <c r="BA27" s="86"/>
      <c r="BB27" s="86"/>
      <c r="BC27" s="86"/>
      <c r="BD27" s="86"/>
      <c r="BE27" s="86"/>
      <c r="BF27" s="86"/>
      <c r="BG27" s="86"/>
      <c r="BH27" s="48"/>
      <c r="BI27" s="18"/>
      <c r="BK27" s="68" t="str">
        <f t="shared" si="1"/>
        <v>0000</v>
      </c>
      <c r="BL27" s="68"/>
      <c r="BM27" s="68"/>
      <c r="BN27" s="68"/>
      <c r="BO27" s="68" t="str">
        <f t="shared" si="2"/>
        <v>00</v>
      </c>
      <c r="BP27" s="68"/>
      <c r="BQ27" s="68" t="str">
        <f t="shared" si="3"/>
        <v>00</v>
      </c>
      <c r="BR27" s="68"/>
      <c r="BS27" s="69" t="str">
        <f t="shared" si="4"/>
        <v>0000/00/00</v>
      </c>
      <c r="BT27" s="69"/>
      <c r="BU27" s="69"/>
      <c r="BV27" s="69"/>
      <c r="BW27" s="69"/>
      <c r="BX27" s="69"/>
      <c r="BY27" s="69"/>
    </row>
    <row r="28" spans="2:84" ht="13.5" customHeight="1">
      <c r="B28" s="16"/>
      <c r="C28" s="29" t="s">
        <v>60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4"/>
      <c r="U28" s="4"/>
      <c r="V28" s="6"/>
      <c r="W28" s="10"/>
      <c r="X28" s="10"/>
      <c r="Y28" s="10"/>
      <c r="Z28" s="10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18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</row>
    <row r="29" spans="2:84" ht="13.5" customHeight="1">
      <c r="B29" s="16"/>
      <c r="C29" s="29" t="s">
        <v>61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4"/>
      <c r="U29" s="4"/>
      <c r="V29" s="6"/>
      <c r="W29" s="25"/>
      <c r="X29" s="25"/>
      <c r="Y29" s="25"/>
      <c r="Z29" s="25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18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</row>
    <row r="30" spans="2:84" ht="13.5" customHeight="1">
      <c r="B30" s="16"/>
      <c r="C30" s="161" t="s">
        <v>46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27"/>
      <c r="T30" s="4"/>
      <c r="U30" s="4"/>
      <c r="V30" s="6"/>
      <c r="W30" s="25"/>
      <c r="X30" s="163">
        <f>IF(COUNTA(F16:F27)=0,"",L32+L33+AA32+AA33)</f>
      </c>
      <c r="Y30" s="163"/>
      <c r="Z30" s="16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18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</row>
    <row r="31" spans="2:84" ht="15" customHeight="1">
      <c r="B31" s="16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8"/>
      <c r="T31" s="4"/>
      <c r="U31" s="4"/>
      <c r="V31" s="6"/>
      <c r="W31" s="2" t="s">
        <v>22</v>
      </c>
      <c r="X31" s="164"/>
      <c r="Y31" s="164"/>
      <c r="Z31" s="164"/>
      <c r="AA31" s="4" t="s">
        <v>12</v>
      </c>
      <c r="AB31" s="4"/>
      <c r="AC31" s="4"/>
      <c r="AD31" s="4"/>
      <c r="AE31" s="4"/>
      <c r="AF31" s="4"/>
      <c r="AG31" s="151" t="s">
        <v>13</v>
      </c>
      <c r="AH31" s="152"/>
      <c r="AI31" s="152"/>
      <c r="AJ31" s="152"/>
      <c r="AK31" s="152"/>
      <c r="AL31" s="152"/>
      <c r="AM31" s="152"/>
      <c r="AN31" s="151" t="s">
        <v>44</v>
      </c>
      <c r="AO31" s="152"/>
      <c r="AP31" s="152"/>
      <c r="AQ31" s="152"/>
      <c r="AR31" s="152"/>
      <c r="AS31" s="152"/>
      <c r="AT31" s="153"/>
      <c r="AU31" s="151" t="s">
        <v>45</v>
      </c>
      <c r="AV31" s="152"/>
      <c r="AW31" s="152"/>
      <c r="AX31" s="152"/>
      <c r="AY31" s="152"/>
      <c r="AZ31" s="152"/>
      <c r="BA31" s="153"/>
      <c r="BB31" s="151" t="s">
        <v>14</v>
      </c>
      <c r="BC31" s="152"/>
      <c r="BD31" s="152"/>
      <c r="BE31" s="152"/>
      <c r="BF31" s="152"/>
      <c r="BG31" s="152"/>
      <c r="BH31" s="153"/>
      <c r="BI31" s="18"/>
      <c r="BQ31" s="60"/>
      <c r="BR31" s="60"/>
      <c r="BS31" s="60"/>
      <c r="BT31" s="60"/>
      <c r="BU31" s="104"/>
      <c r="BV31" s="104"/>
      <c r="BW31" s="104"/>
      <c r="BX31" s="104"/>
      <c r="BY31" s="104"/>
      <c r="BZ31" s="60"/>
      <c r="CA31" s="60"/>
      <c r="CB31" s="60"/>
      <c r="CC31" s="60"/>
      <c r="CD31" s="60"/>
      <c r="CE31" s="60"/>
      <c r="CF31" s="60"/>
    </row>
    <row r="32" spans="2:84" ht="19.5" customHeight="1">
      <c r="B32" s="16"/>
      <c r="C32" s="168" t="s">
        <v>10</v>
      </c>
      <c r="D32" s="169"/>
      <c r="E32" s="169"/>
      <c r="F32" s="169"/>
      <c r="G32" s="169"/>
      <c r="H32" s="169"/>
      <c r="I32" s="170"/>
      <c r="J32" s="12">
        <f>_xlfn.COUNTIFS(AN16:AN27,"成人",AT16:AT27,"男")</f>
        <v>0</v>
      </c>
      <c r="K32" s="12">
        <f>_xlfn.COUNTIFS(AN16:AN27,"20歳まで",AT16:AT27,"男")</f>
        <v>0</v>
      </c>
      <c r="L32" s="150">
        <f>IF(COUNTA(F16:F27)=0,"",SUM(J32:K32))</f>
      </c>
      <c r="M32" s="150"/>
      <c r="N32" s="150"/>
      <c r="O32" s="150"/>
      <c r="P32" s="159" t="s">
        <v>12</v>
      </c>
      <c r="Q32" s="159"/>
      <c r="R32" s="168" t="s">
        <v>42</v>
      </c>
      <c r="S32" s="169"/>
      <c r="T32" s="169"/>
      <c r="U32" s="169"/>
      <c r="V32" s="169"/>
      <c r="W32" s="169"/>
      <c r="X32" s="170"/>
      <c r="Y32" s="15"/>
      <c r="Z32" s="15"/>
      <c r="AA32" s="150">
        <f>IF(COUNTA(F16:F27)=0,"",AJ32+AQ32+AX32+BE32)</f>
      </c>
      <c r="AB32" s="150"/>
      <c r="AC32" s="150"/>
      <c r="AD32" s="150"/>
      <c r="AE32" s="159" t="s">
        <v>12</v>
      </c>
      <c r="AF32" s="160"/>
      <c r="AG32" s="13">
        <f>_xlfn.COUNTIFS(AN16:AN27,"中3",AT16:AT27,"男")</f>
        <v>0</v>
      </c>
      <c r="AH32" s="12">
        <f>_xlfn.COUNTIFS(AN16:AN27,"中2",AT16:AT27,"男")</f>
        <v>0</v>
      </c>
      <c r="AI32" s="12">
        <f>_xlfn.COUNTIFS(AN16:AN27,"中1",AT16:AT27,"男")</f>
        <v>0</v>
      </c>
      <c r="AJ32" s="146">
        <f>IF(COUNTA(F16:F27)=0,"",SUM(AG32:AI32))</f>
      </c>
      <c r="AK32" s="146"/>
      <c r="AL32" s="146"/>
      <c r="AM32" s="146"/>
      <c r="AN32" s="13">
        <f>_xlfn.COUNTIFS(AN16:AN27,"小6",AT16:AT27,"男")</f>
        <v>0</v>
      </c>
      <c r="AO32" s="12">
        <f>_xlfn.COUNTIFS(AN16:AN27,"小5",AT16:AT27,"男")</f>
        <v>0</v>
      </c>
      <c r="AP32" s="12">
        <f>_xlfn.COUNTIFS(AN16:AN27,"小4",AT16:AT27,"男")</f>
        <v>0</v>
      </c>
      <c r="AQ32" s="146">
        <f>IF(COUNTA(F16:F27)=0,"",SUM(AN32:AP32))</f>
      </c>
      <c r="AR32" s="146"/>
      <c r="AS32" s="146"/>
      <c r="AT32" s="147"/>
      <c r="AU32" s="13">
        <f>_xlfn.COUNTIFS(AN16:AN27,"小3",AT16:AT27,"男")</f>
        <v>0</v>
      </c>
      <c r="AV32" s="12">
        <f>_xlfn.COUNTIFS(AN16:AN27,"小2",AT16:AT27,"男")</f>
        <v>0</v>
      </c>
      <c r="AW32" s="12">
        <f>_xlfn.COUNTIFS(AN16:AN27,"小1",AT16:AT27,"男")</f>
        <v>0</v>
      </c>
      <c r="AX32" s="146">
        <f>IF(COUNTA(F16:F27)=0,"",SUM(AU32:AW32))</f>
      </c>
      <c r="AY32" s="146"/>
      <c r="AZ32" s="146"/>
      <c r="BA32" s="147"/>
      <c r="BB32" s="14"/>
      <c r="BC32" s="11"/>
      <c r="BD32" s="11"/>
      <c r="BE32" s="146">
        <f>IF(COUNTA(F16:F27)=0,"",_xlfn.COUNTIFS(AN16:AN27,"幼児",AT16:AT27,"男"))</f>
      </c>
      <c r="BF32" s="146"/>
      <c r="BG32" s="146"/>
      <c r="BH32" s="147"/>
      <c r="BI32" s="18"/>
      <c r="BQ32" s="60"/>
      <c r="BR32" s="60"/>
      <c r="BS32" s="60"/>
      <c r="BT32" s="60"/>
      <c r="BU32" s="67"/>
      <c r="BV32" s="67"/>
      <c r="BW32" s="67"/>
      <c r="BX32" s="67"/>
      <c r="BY32" s="67"/>
      <c r="BZ32" s="60"/>
      <c r="CA32" s="60"/>
      <c r="CB32" s="60"/>
      <c r="CC32" s="60"/>
      <c r="CD32" s="60"/>
      <c r="CE32" s="60"/>
      <c r="CF32" s="60"/>
    </row>
    <row r="33" spans="2:84" ht="19.5" customHeight="1">
      <c r="B33" s="16"/>
      <c r="C33" s="168" t="s">
        <v>11</v>
      </c>
      <c r="D33" s="169"/>
      <c r="E33" s="169"/>
      <c r="F33" s="169"/>
      <c r="G33" s="169"/>
      <c r="H33" s="169"/>
      <c r="I33" s="170"/>
      <c r="J33" s="12">
        <f>_xlfn.COUNTIFS(AN16:AN27,"成人",AT16:AT27,"女")</f>
        <v>0</v>
      </c>
      <c r="K33" s="12">
        <f>_xlfn.COUNTIFS(AN16:AN27,"20歳まで",AT16:AT27,"女")</f>
        <v>0</v>
      </c>
      <c r="L33" s="150">
        <f>IF(COUNTA(F16:F27)=0,"",SUM(J33:K33))</f>
      </c>
      <c r="M33" s="150"/>
      <c r="N33" s="150"/>
      <c r="O33" s="150"/>
      <c r="P33" s="159" t="s">
        <v>12</v>
      </c>
      <c r="Q33" s="159"/>
      <c r="R33" s="168" t="s">
        <v>43</v>
      </c>
      <c r="S33" s="169"/>
      <c r="T33" s="169"/>
      <c r="U33" s="169"/>
      <c r="V33" s="169"/>
      <c r="W33" s="169"/>
      <c r="X33" s="170"/>
      <c r="Y33" s="15"/>
      <c r="Z33" s="15"/>
      <c r="AA33" s="150">
        <f>IF(COUNTA(F16:F27)=0,"",AJ33+AQ33+AX33+BE33)</f>
      </c>
      <c r="AB33" s="150"/>
      <c r="AC33" s="150"/>
      <c r="AD33" s="150"/>
      <c r="AE33" s="159" t="s">
        <v>12</v>
      </c>
      <c r="AF33" s="160"/>
      <c r="AG33" s="13">
        <f>_xlfn.COUNTIFS(AN16:AN27,"中3",AT16:AT27,"女")</f>
        <v>0</v>
      </c>
      <c r="AH33" s="12">
        <f>_xlfn.COUNTIFS(AN16:AN27,"中2",AT16:AT27,"女")</f>
        <v>0</v>
      </c>
      <c r="AI33" s="12">
        <f>_xlfn.COUNTIFS(AN16:AN27,"中1",AT16:AT27,"女")</f>
        <v>0</v>
      </c>
      <c r="AJ33" s="146">
        <f>IF(COUNTA(F16:F27)=0,"",SUM(AG33:AI33))</f>
      </c>
      <c r="AK33" s="146"/>
      <c r="AL33" s="146"/>
      <c r="AM33" s="146"/>
      <c r="AN33" s="13">
        <f>_xlfn.COUNTIFS(AN16:AN27,"小6",AT16:AT27,"女")</f>
        <v>0</v>
      </c>
      <c r="AO33" s="12">
        <f>_xlfn.COUNTIFS(AN16:AN27,"小5",AT16:AT27,"女")</f>
        <v>0</v>
      </c>
      <c r="AP33" s="12">
        <f>_xlfn.COUNTIFS(AN16:AN27,"小4",AT16:AT27,"女")</f>
        <v>0</v>
      </c>
      <c r="AQ33" s="146">
        <f>IF(COUNTA(F16:F27)=0,"",SUM(AN33:AP33))</f>
      </c>
      <c r="AR33" s="146"/>
      <c r="AS33" s="146"/>
      <c r="AT33" s="147"/>
      <c r="AU33" s="13">
        <f>_xlfn.COUNTIFS(AN16:AN27,"小3",AT16:AT27,"女")</f>
        <v>0</v>
      </c>
      <c r="AV33" s="12">
        <f>_xlfn.COUNTIFS(AN16:AN27,"小2",AT16:AT27,"女")</f>
        <v>0</v>
      </c>
      <c r="AW33" s="12">
        <f>_xlfn.COUNTIFS(AN16:AN27,"小1",AT16:AT27,"女")</f>
        <v>0</v>
      </c>
      <c r="AX33" s="146">
        <f>IF(COUNTA(F16:F27)=0,"",SUM(AU33:AW33))</f>
      </c>
      <c r="AY33" s="146"/>
      <c r="AZ33" s="146"/>
      <c r="BA33" s="147"/>
      <c r="BB33" s="14"/>
      <c r="BC33" s="11"/>
      <c r="BD33" s="11"/>
      <c r="BE33" s="146">
        <f>IF(COUNTA(F16:F27)=0,"",_xlfn.COUNTIFS(AN16:AN27,"幼児",AT16:AT27,"女"))</f>
      </c>
      <c r="BF33" s="146"/>
      <c r="BG33" s="146"/>
      <c r="BH33" s="147"/>
      <c r="BI33" s="18"/>
      <c r="BQ33" s="60"/>
      <c r="BR33" s="60"/>
      <c r="BS33" s="60"/>
      <c r="BT33" s="60"/>
      <c r="BU33" s="67"/>
      <c r="BV33" s="67"/>
      <c r="BW33" s="67"/>
      <c r="BX33" s="67"/>
      <c r="BY33" s="67"/>
      <c r="BZ33" s="60"/>
      <c r="CA33" s="60"/>
      <c r="CB33" s="60"/>
      <c r="CC33" s="60"/>
      <c r="CD33" s="60"/>
      <c r="CE33" s="60"/>
      <c r="CF33" s="60"/>
    </row>
    <row r="34" spans="2:84" ht="15" customHeight="1">
      <c r="B34" s="16"/>
      <c r="C34" s="4"/>
      <c r="D34" s="7"/>
      <c r="E34" s="2"/>
      <c r="F34" s="4"/>
      <c r="G34" s="4"/>
      <c r="H34" s="4"/>
      <c r="I34" s="2"/>
      <c r="J34" s="1"/>
      <c r="K34" s="2"/>
      <c r="L34" s="4"/>
      <c r="M34" s="4"/>
      <c r="N34" s="4"/>
      <c r="O34" s="4"/>
      <c r="P34" s="4"/>
      <c r="Q34" s="4"/>
      <c r="R34" s="4"/>
      <c r="S34" s="4"/>
      <c r="T34" s="6"/>
      <c r="U34" s="5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18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</row>
    <row r="35" spans="2:84" ht="19.5" customHeight="1">
      <c r="B35" s="174" t="s">
        <v>48</v>
      </c>
      <c r="C35" s="175"/>
      <c r="D35" s="176"/>
      <c r="E35" s="39" t="s">
        <v>47</v>
      </c>
      <c r="F35" s="39"/>
      <c r="G35" s="39"/>
      <c r="H35" s="39"/>
      <c r="I35" s="39"/>
      <c r="J35" s="39"/>
      <c r="K35" s="39"/>
      <c r="L35" s="39"/>
      <c r="M35" s="39" t="s">
        <v>67</v>
      </c>
      <c r="N35" s="39"/>
      <c r="O35" s="39"/>
      <c r="P35" s="40"/>
      <c r="Q35" s="39"/>
      <c r="R35" s="39"/>
      <c r="S35" s="39"/>
      <c r="T35" s="39"/>
      <c r="U35" s="40"/>
      <c r="V35" s="41" t="s">
        <v>64</v>
      </c>
      <c r="W35" s="39"/>
      <c r="X35" s="42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43"/>
      <c r="BJ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</row>
    <row r="36" spans="2:84" ht="19.5" customHeight="1">
      <c r="B36" s="174"/>
      <c r="C36" s="175"/>
      <c r="D36" s="176"/>
      <c r="E36" s="39"/>
      <c r="F36" s="39"/>
      <c r="G36" s="39"/>
      <c r="H36" s="39"/>
      <c r="I36" s="39"/>
      <c r="J36" s="39"/>
      <c r="K36" s="39"/>
      <c r="L36" s="39"/>
      <c r="M36" s="39" t="s">
        <v>71</v>
      </c>
      <c r="N36" s="39"/>
      <c r="O36" s="39"/>
      <c r="P36" s="40"/>
      <c r="Q36" s="39"/>
      <c r="R36" s="39"/>
      <c r="S36" s="39"/>
      <c r="T36" s="39"/>
      <c r="U36" s="42"/>
      <c r="V36" s="40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43"/>
      <c r="BJ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</row>
    <row r="37" spans="2:62" ht="19.5" customHeight="1">
      <c r="B37" s="174"/>
      <c r="C37" s="175"/>
      <c r="D37" s="176"/>
      <c r="E37" s="39"/>
      <c r="F37" s="39"/>
      <c r="G37" s="39"/>
      <c r="H37" s="39"/>
      <c r="I37" s="39"/>
      <c r="J37" s="39"/>
      <c r="K37" s="39"/>
      <c r="L37" s="39"/>
      <c r="M37" s="42" t="s">
        <v>68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39"/>
      <c r="BH37" s="39"/>
      <c r="BI37" s="43"/>
      <c r="BJ37" s="60"/>
    </row>
    <row r="38" spans="2:61" ht="19.5" customHeight="1">
      <c r="B38" s="177"/>
      <c r="C38" s="178"/>
      <c r="D38" s="179"/>
      <c r="E38" s="44"/>
      <c r="F38" s="44"/>
      <c r="G38" s="44"/>
      <c r="H38" s="44"/>
      <c r="I38" s="44"/>
      <c r="J38" s="44"/>
      <c r="K38" s="44"/>
      <c r="L38" s="44"/>
      <c r="M38" s="44" t="s">
        <v>69</v>
      </c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5"/>
      <c r="BG38" s="44"/>
      <c r="BH38" s="44"/>
      <c r="BI38" s="46"/>
    </row>
    <row r="39" spans="1:61" ht="24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61"/>
      <c r="P39" s="54"/>
      <c r="Q39" s="54"/>
      <c r="R39" s="54"/>
      <c r="S39" s="54"/>
      <c r="T39" s="62"/>
      <c r="U39" s="61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60"/>
      <c r="BG39" s="60"/>
      <c r="BH39" s="54"/>
      <c r="BI39" s="54"/>
    </row>
    <row r="40" spans="1:61" ht="24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61"/>
      <c r="P40" s="54"/>
      <c r="Q40" s="54"/>
      <c r="R40" s="54"/>
      <c r="S40" s="54"/>
      <c r="T40" s="62"/>
      <c r="U40" s="61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</row>
    <row r="41" spans="1:61" ht="24" customHeight="1">
      <c r="A41" s="54"/>
      <c r="B41" s="54"/>
      <c r="C41" s="6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61"/>
      <c r="P41" s="54"/>
      <c r="Q41" s="54"/>
      <c r="R41" s="54"/>
      <c r="S41" s="54"/>
      <c r="T41" s="62"/>
      <c r="U41" s="61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</row>
    <row r="42" spans="1:61" ht="24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61"/>
      <c r="P42" s="54"/>
      <c r="Q42" s="54"/>
      <c r="R42" s="54"/>
      <c r="S42" s="54"/>
      <c r="T42" s="62"/>
      <c r="U42" s="61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</row>
    <row r="43" spans="1:61" ht="24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61"/>
      <c r="P43" s="54"/>
      <c r="Q43" s="54"/>
      <c r="R43" s="54"/>
      <c r="S43" s="54"/>
      <c r="T43" s="62"/>
      <c r="U43" s="61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</row>
    <row r="44" spans="1:61" ht="24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61"/>
      <c r="P44" s="54"/>
      <c r="Q44" s="54"/>
      <c r="R44" s="54"/>
      <c r="S44" s="54"/>
      <c r="T44" s="62"/>
      <c r="U44" s="61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</row>
    <row r="45" spans="1:61" ht="24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61"/>
      <c r="P45" s="54"/>
      <c r="Q45" s="54"/>
      <c r="R45" s="54"/>
      <c r="S45" s="54"/>
      <c r="T45" s="62"/>
      <c r="U45" s="61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</row>
    <row r="46" spans="1:61" ht="24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61"/>
      <c r="P46" s="54"/>
      <c r="Q46" s="54"/>
      <c r="R46" s="54"/>
      <c r="S46" s="54"/>
      <c r="T46" s="62"/>
      <c r="U46" s="61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</row>
    <row r="47" spans="1:61" ht="24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61"/>
      <c r="P47" s="54"/>
      <c r="Q47" s="54"/>
      <c r="R47" s="54"/>
      <c r="S47" s="54"/>
      <c r="T47" s="62"/>
      <c r="U47" s="61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</row>
    <row r="48" spans="1:61" ht="24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61"/>
      <c r="P48" s="54"/>
      <c r="Q48" s="54"/>
      <c r="R48" s="54"/>
      <c r="S48" s="54"/>
      <c r="T48" s="62"/>
      <c r="U48" s="61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</row>
    <row r="49" spans="1:61" ht="24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61"/>
      <c r="P49" s="54"/>
      <c r="Q49" s="54"/>
      <c r="R49" s="54"/>
      <c r="S49" s="54"/>
      <c r="T49" s="62"/>
      <c r="U49" s="61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</row>
    <row r="50" spans="1:61" ht="24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61"/>
      <c r="P50" s="54"/>
      <c r="Q50" s="54"/>
      <c r="R50" s="54"/>
      <c r="S50" s="54"/>
      <c r="T50" s="62"/>
      <c r="U50" s="61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</row>
    <row r="51" spans="1:61" ht="24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61"/>
      <c r="P51" s="54"/>
      <c r="Q51" s="54"/>
      <c r="R51" s="54"/>
      <c r="S51" s="54"/>
      <c r="T51" s="62"/>
      <c r="U51" s="61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</row>
    <row r="52" spans="1:61" ht="24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61"/>
      <c r="P52" s="54"/>
      <c r="Q52" s="54"/>
      <c r="R52" s="54"/>
      <c r="S52" s="54"/>
      <c r="T52" s="62"/>
      <c r="U52" s="61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</row>
    <row r="53" spans="1:61" ht="24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61"/>
      <c r="P53" s="54"/>
      <c r="Q53" s="54"/>
      <c r="R53" s="54"/>
      <c r="S53" s="54"/>
      <c r="T53" s="62"/>
      <c r="U53" s="61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</row>
    <row r="54" spans="1:61" ht="24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61"/>
      <c r="P54" s="54"/>
      <c r="Q54" s="54"/>
      <c r="R54" s="54"/>
      <c r="S54" s="54"/>
      <c r="T54" s="62"/>
      <c r="U54" s="61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</row>
    <row r="55" spans="1:61" ht="24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61"/>
      <c r="P55" s="54"/>
      <c r="Q55" s="54"/>
      <c r="R55" s="54"/>
      <c r="S55" s="54"/>
      <c r="T55" s="62"/>
      <c r="U55" s="61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</row>
    <row r="56" spans="1:61" ht="24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61"/>
      <c r="P56" s="54"/>
      <c r="Q56" s="54"/>
      <c r="R56" s="54"/>
      <c r="S56" s="54"/>
      <c r="T56" s="62"/>
      <c r="U56" s="61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</row>
    <row r="57" spans="1:61" ht="24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61"/>
      <c r="P57" s="54"/>
      <c r="Q57" s="54"/>
      <c r="R57" s="54"/>
      <c r="S57" s="54"/>
      <c r="T57" s="62"/>
      <c r="U57" s="61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</row>
    <row r="58" spans="1:61" ht="24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61"/>
      <c r="P58" s="54"/>
      <c r="Q58" s="54"/>
      <c r="R58" s="54"/>
      <c r="S58" s="54"/>
      <c r="T58" s="62"/>
      <c r="U58" s="61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</row>
    <row r="59" spans="1:61" ht="24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61"/>
      <c r="P59" s="54"/>
      <c r="Q59" s="54"/>
      <c r="R59" s="54"/>
      <c r="S59" s="54"/>
      <c r="T59" s="62"/>
      <c r="U59" s="61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</row>
    <row r="60" spans="1:61" ht="24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61"/>
      <c r="P60" s="54"/>
      <c r="Q60" s="54"/>
      <c r="R60" s="54"/>
      <c r="S60" s="54"/>
      <c r="T60" s="62"/>
      <c r="U60" s="61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</row>
    <row r="61" spans="1:61" ht="24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61"/>
      <c r="P61" s="54"/>
      <c r="Q61" s="54"/>
      <c r="R61" s="54"/>
      <c r="S61" s="54"/>
      <c r="T61" s="62"/>
      <c r="U61" s="61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</row>
    <row r="62" spans="1:61" ht="24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61"/>
      <c r="P62" s="54"/>
      <c r="Q62" s="54"/>
      <c r="R62" s="54"/>
      <c r="S62" s="54"/>
      <c r="T62" s="62"/>
      <c r="U62" s="61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</row>
    <row r="63" spans="1:61" ht="24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61"/>
      <c r="P63" s="54"/>
      <c r="Q63" s="54"/>
      <c r="R63" s="54"/>
      <c r="S63" s="54"/>
      <c r="T63" s="62"/>
      <c r="U63" s="61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</row>
    <row r="64" spans="1:61" ht="24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61"/>
      <c r="P64" s="54"/>
      <c r="Q64" s="54"/>
      <c r="R64" s="54"/>
      <c r="S64" s="54"/>
      <c r="T64" s="62"/>
      <c r="U64" s="61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</row>
    <row r="65" spans="1:61" ht="24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61"/>
      <c r="P65" s="54"/>
      <c r="Q65" s="54"/>
      <c r="R65" s="54"/>
      <c r="S65" s="54"/>
      <c r="T65" s="62"/>
      <c r="U65" s="61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</row>
    <row r="66" spans="1:61" ht="24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61"/>
      <c r="P66" s="54"/>
      <c r="Q66" s="54"/>
      <c r="R66" s="54"/>
      <c r="S66" s="54"/>
      <c r="T66" s="62"/>
      <c r="U66" s="61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</row>
    <row r="67" spans="1:61" ht="24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61"/>
      <c r="P67" s="54"/>
      <c r="Q67" s="54"/>
      <c r="R67" s="54"/>
      <c r="S67" s="54"/>
      <c r="T67" s="62"/>
      <c r="U67" s="61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</row>
    <row r="68" spans="1:61" ht="24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61"/>
      <c r="P68" s="54"/>
      <c r="Q68" s="54"/>
      <c r="R68" s="54"/>
      <c r="S68" s="54"/>
      <c r="T68" s="62"/>
      <c r="U68" s="61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</row>
    <row r="69" spans="1:61" ht="24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61"/>
      <c r="P69" s="54"/>
      <c r="Q69" s="54"/>
      <c r="R69" s="54"/>
      <c r="S69" s="54"/>
      <c r="T69" s="62"/>
      <c r="U69" s="61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</row>
    <row r="70" spans="1:61" ht="24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61"/>
      <c r="P70" s="54"/>
      <c r="Q70" s="54"/>
      <c r="R70" s="54"/>
      <c r="S70" s="54"/>
      <c r="T70" s="62"/>
      <c r="U70" s="61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</row>
    <row r="71" spans="1:61" ht="24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61"/>
      <c r="P71" s="54"/>
      <c r="Q71" s="54"/>
      <c r="R71" s="54"/>
      <c r="S71" s="54"/>
      <c r="T71" s="62"/>
      <c r="U71" s="61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</row>
    <row r="72" spans="1:61" ht="24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61"/>
      <c r="P72" s="54"/>
      <c r="Q72" s="54"/>
      <c r="R72" s="54"/>
      <c r="S72" s="54"/>
      <c r="T72" s="62"/>
      <c r="U72" s="61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</row>
    <row r="73" spans="1:61" ht="24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61"/>
      <c r="P73" s="54"/>
      <c r="Q73" s="54"/>
      <c r="R73" s="54"/>
      <c r="S73" s="54"/>
      <c r="T73" s="62"/>
      <c r="U73" s="61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</row>
    <row r="74" spans="1:61" ht="24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61"/>
      <c r="P74" s="54"/>
      <c r="Q74" s="54"/>
      <c r="R74" s="54"/>
      <c r="S74" s="54"/>
      <c r="T74" s="62"/>
      <c r="U74" s="61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</row>
    <row r="75" spans="1:61" ht="24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61"/>
      <c r="P75" s="54"/>
      <c r="Q75" s="54"/>
      <c r="R75" s="54"/>
      <c r="S75" s="54"/>
      <c r="T75" s="62"/>
      <c r="U75" s="61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</row>
    <row r="76" spans="1:61" ht="24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61"/>
      <c r="P76" s="54"/>
      <c r="Q76" s="54"/>
      <c r="R76" s="54"/>
      <c r="S76" s="54"/>
      <c r="T76" s="62"/>
      <c r="U76" s="61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</row>
    <row r="77" spans="1:61" ht="24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61"/>
      <c r="P77" s="54"/>
      <c r="Q77" s="54"/>
      <c r="R77" s="54"/>
      <c r="S77" s="54"/>
      <c r="T77" s="62"/>
      <c r="U77" s="61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</row>
    <row r="78" spans="1:61" ht="24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61"/>
      <c r="P78" s="54"/>
      <c r="Q78" s="54"/>
      <c r="R78" s="54"/>
      <c r="S78" s="54"/>
      <c r="T78" s="62"/>
      <c r="U78" s="61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</row>
    <row r="79" spans="1:61" ht="24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61"/>
      <c r="P79" s="54"/>
      <c r="Q79" s="54"/>
      <c r="R79" s="54"/>
      <c r="S79" s="54"/>
      <c r="T79" s="62"/>
      <c r="U79" s="61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</row>
    <row r="80" spans="1:61" ht="24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61"/>
      <c r="P80" s="54"/>
      <c r="Q80" s="54"/>
      <c r="R80" s="54"/>
      <c r="S80" s="54"/>
      <c r="T80" s="62"/>
      <c r="U80" s="61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</row>
    <row r="81" spans="1:61" ht="24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61"/>
      <c r="P81" s="54"/>
      <c r="Q81" s="54"/>
      <c r="R81" s="54"/>
      <c r="S81" s="54"/>
      <c r="T81" s="62"/>
      <c r="U81" s="61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</row>
    <row r="82" spans="1:61" ht="24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61"/>
      <c r="P82" s="54"/>
      <c r="Q82" s="54"/>
      <c r="R82" s="54"/>
      <c r="S82" s="54"/>
      <c r="T82" s="62"/>
      <c r="U82" s="61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</row>
    <row r="83" spans="1:61" ht="24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61"/>
      <c r="P83" s="54"/>
      <c r="Q83" s="54"/>
      <c r="R83" s="54"/>
      <c r="S83" s="54"/>
      <c r="T83" s="62"/>
      <c r="U83" s="61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</row>
    <row r="84" spans="1:61" ht="24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61"/>
      <c r="P84" s="54"/>
      <c r="Q84" s="54"/>
      <c r="R84" s="54"/>
      <c r="S84" s="54"/>
      <c r="T84" s="62"/>
      <c r="U84" s="61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</row>
    <row r="85" spans="1:61" ht="24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61"/>
      <c r="P85" s="54"/>
      <c r="Q85" s="54"/>
      <c r="R85" s="54"/>
      <c r="S85" s="54"/>
      <c r="T85" s="62"/>
      <c r="U85" s="61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</row>
    <row r="86" spans="1:61" ht="24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61"/>
      <c r="P86" s="54"/>
      <c r="Q86" s="54"/>
      <c r="R86" s="54"/>
      <c r="S86" s="54"/>
      <c r="T86" s="62"/>
      <c r="U86" s="61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</row>
    <row r="87" spans="1:61" ht="24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61"/>
      <c r="P87" s="54"/>
      <c r="Q87" s="54"/>
      <c r="R87" s="54"/>
      <c r="S87" s="54"/>
      <c r="T87" s="62"/>
      <c r="U87" s="61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</row>
    <row r="88" spans="1:61" ht="24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61"/>
      <c r="P88" s="54"/>
      <c r="Q88" s="54"/>
      <c r="R88" s="54"/>
      <c r="S88" s="54"/>
      <c r="T88" s="62"/>
      <c r="U88" s="61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</row>
    <row r="89" spans="1:61" ht="24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61"/>
      <c r="P89" s="54"/>
      <c r="Q89" s="54"/>
      <c r="R89" s="54"/>
      <c r="S89" s="54"/>
      <c r="T89" s="62"/>
      <c r="U89" s="61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</row>
    <row r="90" spans="1:61" ht="24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61"/>
      <c r="P90" s="54"/>
      <c r="Q90" s="54"/>
      <c r="R90" s="54"/>
      <c r="S90" s="54"/>
      <c r="T90" s="62"/>
      <c r="U90" s="61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</row>
    <row r="91" spans="1:61" ht="24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61"/>
      <c r="P91" s="54"/>
      <c r="Q91" s="54"/>
      <c r="R91" s="54"/>
      <c r="S91" s="54"/>
      <c r="T91" s="62"/>
      <c r="U91" s="61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</row>
    <row r="92" spans="1:61" ht="24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61"/>
      <c r="P92" s="54"/>
      <c r="Q92" s="54"/>
      <c r="R92" s="54"/>
      <c r="S92" s="54"/>
      <c r="T92" s="62"/>
      <c r="U92" s="61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</row>
    <row r="93" spans="1:61" ht="24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61"/>
      <c r="P93" s="54"/>
      <c r="Q93" s="54"/>
      <c r="R93" s="54"/>
      <c r="S93" s="54"/>
      <c r="T93" s="62"/>
      <c r="U93" s="61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</row>
    <row r="94" spans="1:61" ht="24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61"/>
      <c r="P94" s="54"/>
      <c r="Q94" s="54"/>
      <c r="R94" s="54"/>
      <c r="S94" s="54"/>
      <c r="T94" s="62"/>
      <c r="U94" s="61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</row>
    <row r="95" spans="1:61" ht="24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61"/>
      <c r="P95" s="54"/>
      <c r="Q95" s="54"/>
      <c r="R95" s="54"/>
      <c r="S95" s="54"/>
      <c r="T95" s="62"/>
      <c r="U95" s="61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</row>
    <row r="96" spans="1:61" ht="24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61"/>
      <c r="P96" s="54"/>
      <c r="Q96" s="54"/>
      <c r="R96" s="54"/>
      <c r="S96" s="54"/>
      <c r="T96" s="62"/>
      <c r="U96" s="61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</row>
    <row r="97" spans="1:61" ht="24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61"/>
      <c r="P97" s="54"/>
      <c r="Q97" s="54"/>
      <c r="R97" s="54"/>
      <c r="S97" s="54"/>
      <c r="T97" s="62"/>
      <c r="U97" s="61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</row>
    <row r="98" spans="1:61" ht="24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61"/>
      <c r="P98" s="54"/>
      <c r="Q98" s="54"/>
      <c r="R98" s="54"/>
      <c r="S98" s="54"/>
      <c r="T98" s="62"/>
      <c r="U98" s="61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</row>
    <row r="99" spans="1:61" ht="24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61"/>
      <c r="P99" s="54"/>
      <c r="Q99" s="54"/>
      <c r="R99" s="54"/>
      <c r="S99" s="54"/>
      <c r="T99" s="62"/>
      <c r="U99" s="61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</row>
    <row r="100" spans="1:61" ht="24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61"/>
      <c r="P100" s="54"/>
      <c r="Q100" s="54"/>
      <c r="R100" s="54"/>
      <c r="S100" s="54"/>
      <c r="T100" s="62"/>
      <c r="U100" s="61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</row>
    <row r="101" spans="1:61" ht="24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61"/>
      <c r="P101" s="54"/>
      <c r="Q101" s="54"/>
      <c r="R101" s="54"/>
      <c r="S101" s="54"/>
      <c r="T101" s="62"/>
      <c r="U101" s="61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</row>
    <row r="102" spans="1:61" ht="24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61"/>
      <c r="P102" s="54"/>
      <c r="Q102" s="54"/>
      <c r="R102" s="54"/>
      <c r="S102" s="54"/>
      <c r="T102" s="62"/>
      <c r="U102" s="61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</row>
    <row r="103" spans="1:61" ht="24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61"/>
      <c r="P103" s="54"/>
      <c r="Q103" s="54"/>
      <c r="R103" s="54"/>
      <c r="S103" s="54"/>
      <c r="T103" s="62"/>
      <c r="U103" s="61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</row>
    <row r="104" spans="1:61" ht="24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61"/>
      <c r="P104" s="54"/>
      <c r="Q104" s="54"/>
      <c r="R104" s="54"/>
      <c r="S104" s="54"/>
      <c r="T104" s="62"/>
      <c r="U104" s="61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</row>
    <row r="105" spans="1:61" ht="24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61"/>
      <c r="P105" s="54"/>
      <c r="Q105" s="54"/>
      <c r="R105" s="54"/>
      <c r="S105" s="54"/>
      <c r="T105" s="62"/>
      <c r="U105" s="61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</row>
    <row r="106" spans="1:61" ht="24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61"/>
      <c r="P106" s="54"/>
      <c r="Q106" s="54"/>
      <c r="R106" s="54"/>
      <c r="S106" s="54"/>
      <c r="T106" s="62"/>
      <c r="U106" s="61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</row>
    <row r="107" spans="1:61" ht="24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61"/>
      <c r="P107" s="54"/>
      <c r="Q107" s="54"/>
      <c r="R107" s="54"/>
      <c r="S107" s="54"/>
      <c r="T107" s="62"/>
      <c r="U107" s="61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</row>
    <row r="108" spans="1:61" ht="24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61"/>
      <c r="P108" s="54"/>
      <c r="Q108" s="54"/>
      <c r="R108" s="54"/>
      <c r="S108" s="54"/>
      <c r="T108" s="62"/>
      <c r="U108" s="61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</row>
    <row r="109" spans="1:61" ht="24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61"/>
      <c r="P109" s="54"/>
      <c r="Q109" s="54"/>
      <c r="R109" s="54"/>
      <c r="S109" s="54"/>
      <c r="T109" s="62"/>
      <c r="U109" s="61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</row>
    <row r="110" spans="1:61" ht="24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61"/>
      <c r="P110" s="54"/>
      <c r="Q110" s="54"/>
      <c r="R110" s="54"/>
      <c r="S110" s="54"/>
      <c r="T110" s="62"/>
      <c r="U110" s="61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</row>
    <row r="111" spans="1:61" ht="24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61"/>
      <c r="P111" s="54"/>
      <c r="Q111" s="54"/>
      <c r="R111" s="54"/>
      <c r="S111" s="54"/>
      <c r="T111" s="62"/>
      <c r="U111" s="61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</row>
    <row r="112" spans="1:61" ht="24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61"/>
      <c r="P112" s="54"/>
      <c r="Q112" s="54"/>
      <c r="R112" s="54"/>
      <c r="S112" s="54"/>
      <c r="T112" s="62"/>
      <c r="U112" s="61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</row>
    <row r="113" spans="1:61" ht="24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61"/>
      <c r="P113" s="54"/>
      <c r="Q113" s="54"/>
      <c r="R113" s="54"/>
      <c r="S113" s="54"/>
      <c r="T113" s="62"/>
      <c r="U113" s="61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</row>
    <row r="114" spans="1:61" ht="24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61"/>
      <c r="P114" s="54"/>
      <c r="Q114" s="54"/>
      <c r="R114" s="54"/>
      <c r="S114" s="54"/>
      <c r="T114" s="62"/>
      <c r="U114" s="61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</row>
    <row r="115" spans="1:61" ht="24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61"/>
      <c r="P115" s="54"/>
      <c r="Q115" s="54"/>
      <c r="R115" s="54"/>
      <c r="S115" s="54"/>
      <c r="T115" s="62"/>
      <c r="U115" s="61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</row>
    <row r="116" spans="1:61" ht="24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61"/>
      <c r="P116" s="54"/>
      <c r="Q116" s="54"/>
      <c r="R116" s="54"/>
      <c r="S116" s="54"/>
      <c r="T116" s="62"/>
      <c r="U116" s="61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</row>
    <row r="117" spans="1:61" ht="24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61"/>
      <c r="P117" s="54"/>
      <c r="Q117" s="54"/>
      <c r="R117" s="54"/>
      <c r="S117" s="54"/>
      <c r="T117" s="62"/>
      <c r="U117" s="61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</row>
    <row r="118" spans="1:61" ht="24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61"/>
      <c r="P118" s="54"/>
      <c r="Q118" s="54"/>
      <c r="R118" s="54"/>
      <c r="S118" s="54"/>
      <c r="T118" s="62"/>
      <c r="U118" s="61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</row>
    <row r="119" spans="1:61" ht="24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61"/>
      <c r="P119" s="54"/>
      <c r="Q119" s="54"/>
      <c r="R119" s="54"/>
      <c r="S119" s="54"/>
      <c r="T119" s="62"/>
      <c r="U119" s="61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</row>
    <row r="120" spans="1:61" ht="24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61"/>
      <c r="P120" s="54"/>
      <c r="Q120" s="54"/>
      <c r="R120" s="54"/>
      <c r="S120" s="54"/>
      <c r="T120" s="62"/>
      <c r="U120" s="61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</row>
    <row r="121" spans="1:61" ht="24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61"/>
      <c r="P121" s="54"/>
      <c r="Q121" s="54"/>
      <c r="R121" s="54"/>
      <c r="S121" s="54"/>
      <c r="T121" s="62"/>
      <c r="U121" s="61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</row>
    <row r="122" spans="1:61" ht="24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61"/>
      <c r="P122" s="54"/>
      <c r="Q122" s="54"/>
      <c r="R122" s="54"/>
      <c r="S122" s="54"/>
      <c r="T122" s="62"/>
      <c r="U122" s="61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</row>
    <row r="123" spans="1:61" ht="24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61"/>
      <c r="P123" s="54"/>
      <c r="Q123" s="54"/>
      <c r="R123" s="54"/>
      <c r="S123" s="54"/>
      <c r="T123" s="62"/>
      <c r="U123" s="61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</row>
    <row r="124" spans="1:61" ht="24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61"/>
      <c r="P124" s="54"/>
      <c r="Q124" s="54"/>
      <c r="R124" s="54"/>
      <c r="S124" s="54"/>
      <c r="T124" s="62"/>
      <c r="U124" s="61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</row>
    <row r="125" spans="1:61" ht="24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61"/>
      <c r="P125" s="54"/>
      <c r="Q125" s="54"/>
      <c r="R125" s="54"/>
      <c r="S125" s="54"/>
      <c r="T125" s="62"/>
      <c r="U125" s="61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</row>
    <row r="126" spans="1:61" ht="24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61"/>
      <c r="P126" s="54"/>
      <c r="Q126" s="54"/>
      <c r="R126" s="54"/>
      <c r="S126" s="54"/>
      <c r="T126" s="62"/>
      <c r="U126" s="61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</row>
    <row r="127" spans="1:61" ht="24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61"/>
      <c r="P127" s="54"/>
      <c r="Q127" s="54"/>
      <c r="R127" s="54"/>
      <c r="S127" s="54"/>
      <c r="T127" s="62"/>
      <c r="U127" s="61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</row>
    <row r="128" spans="1:61" ht="24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61"/>
      <c r="P128" s="54"/>
      <c r="Q128" s="54"/>
      <c r="R128" s="54"/>
      <c r="S128" s="54"/>
      <c r="T128" s="62"/>
      <c r="U128" s="61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</row>
    <row r="129" spans="1:61" ht="24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61"/>
      <c r="P129" s="54"/>
      <c r="Q129" s="54"/>
      <c r="R129" s="54"/>
      <c r="S129" s="54"/>
      <c r="T129" s="62"/>
      <c r="U129" s="61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</row>
    <row r="130" spans="1:61" ht="24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61"/>
      <c r="P130" s="54"/>
      <c r="Q130" s="54"/>
      <c r="R130" s="54"/>
      <c r="S130" s="54"/>
      <c r="T130" s="62"/>
      <c r="U130" s="61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</row>
    <row r="131" spans="1:61" ht="24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61"/>
      <c r="P131" s="54"/>
      <c r="Q131" s="54"/>
      <c r="R131" s="54"/>
      <c r="S131" s="54"/>
      <c r="T131" s="62"/>
      <c r="U131" s="61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</row>
    <row r="132" spans="1:61" ht="24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61"/>
      <c r="P132" s="54"/>
      <c r="Q132" s="54"/>
      <c r="R132" s="54"/>
      <c r="S132" s="54"/>
      <c r="T132" s="62"/>
      <c r="U132" s="61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</row>
    <row r="133" spans="1:61" ht="24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61"/>
      <c r="P133" s="54"/>
      <c r="Q133" s="54"/>
      <c r="R133" s="54"/>
      <c r="S133" s="54"/>
      <c r="T133" s="62"/>
      <c r="U133" s="61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</row>
    <row r="134" spans="1:61" ht="24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61"/>
      <c r="P134" s="54"/>
      <c r="Q134" s="54"/>
      <c r="R134" s="54"/>
      <c r="S134" s="54"/>
      <c r="T134" s="62"/>
      <c r="U134" s="61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</row>
    <row r="135" spans="1:61" ht="24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61"/>
      <c r="P135" s="54"/>
      <c r="Q135" s="54"/>
      <c r="R135" s="54"/>
      <c r="S135" s="54"/>
      <c r="T135" s="62"/>
      <c r="U135" s="61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</row>
    <row r="136" spans="1:61" ht="24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61"/>
      <c r="P136" s="54"/>
      <c r="Q136" s="54"/>
      <c r="R136" s="54"/>
      <c r="S136" s="54"/>
      <c r="T136" s="62"/>
      <c r="U136" s="61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</row>
    <row r="137" spans="1:61" ht="24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61"/>
      <c r="P137" s="54"/>
      <c r="Q137" s="54"/>
      <c r="R137" s="54"/>
      <c r="S137" s="54"/>
      <c r="T137" s="62"/>
      <c r="U137" s="61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</row>
    <row r="138" spans="1:61" ht="24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61"/>
      <c r="P138" s="54"/>
      <c r="Q138" s="54"/>
      <c r="R138" s="54"/>
      <c r="S138" s="54"/>
      <c r="T138" s="62"/>
      <c r="U138" s="61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</row>
    <row r="139" spans="1:61" ht="24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61"/>
      <c r="P139" s="54"/>
      <c r="Q139" s="54"/>
      <c r="R139" s="54"/>
      <c r="S139" s="54"/>
      <c r="T139" s="62"/>
      <c r="U139" s="61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</row>
    <row r="140" spans="1:61" ht="24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61"/>
      <c r="P140" s="54"/>
      <c r="Q140" s="54"/>
      <c r="R140" s="54"/>
      <c r="S140" s="54"/>
      <c r="T140" s="62"/>
      <c r="U140" s="61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</row>
    <row r="141" spans="1:61" ht="24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61"/>
      <c r="P141" s="54"/>
      <c r="Q141" s="54"/>
      <c r="R141" s="54"/>
      <c r="S141" s="54"/>
      <c r="T141" s="62"/>
      <c r="U141" s="61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</row>
    <row r="142" spans="1:61" ht="24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61"/>
      <c r="P142" s="54"/>
      <c r="Q142" s="54"/>
      <c r="R142" s="54"/>
      <c r="S142" s="54"/>
      <c r="T142" s="62"/>
      <c r="U142" s="61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</row>
    <row r="143" spans="1:61" ht="24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61"/>
      <c r="P143" s="54"/>
      <c r="Q143" s="54"/>
      <c r="R143" s="54"/>
      <c r="S143" s="54"/>
      <c r="T143" s="62"/>
      <c r="U143" s="61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</row>
    <row r="144" spans="1:61" ht="24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61"/>
      <c r="P144" s="54"/>
      <c r="Q144" s="54"/>
      <c r="R144" s="54"/>
      <c r="S144" s="54"/>
      <c r="T144" s="62"/>
      <c r="U144" s="61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</row>
    <row r="145" spans="1:61" ht="24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61"/>
      <c r="P145" s="54"/>
      <c r="Q145" s="54"/>
      <c r="R145" s="54"/>
      <c r="S145" s="54"/>
      <c r="T145" s="62"/>
      <c r="U145" s="61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</row>
    <row r="146" spans="1:61" ht="24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61"/>
      <c r="P146" s="54"/>
      <c r="Q146" s="54"/>
      <c r="R146" s="54"/>
      <c r="S146" s="54"/>
      <c r="T146" s="62"/>
      <c r="U146" s="61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</row>
    <row r="147" spans="1:61" ht="24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61"/>
      <c r="P147" s="54"/>
      <c r="Q147" s="54"/>
      <c r="R147" s="54"/>
      <c r="S147" s="54"/>
      <c r="T147" s="62"/>
      <c r="U147" s="61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</row>
    <row r="148" spans="1:61" ht="24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61"/>
      <c r="P148" s="54"/>
      <c r="Q148" s="54"/>
      <c r="R148" s="54"/>
      <c r="S148" s="54"/>
      <c r="T148" s="62"/>
      <c r="U148" s="61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</row>
    <row r="149" spans="1:61" ht="24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61"/>
      <c r="P149" s="54"/>
      <c r="Q149" s="54"/>
      <c r="R149" s="54"/>
      <c r="S149" s="54"/>
      <c r="T149" s="62"/>
      <c r="U149" s="61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</row>
    <row r="150" spans="1:61" ht="24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61"/>
      <c r="P150" s="54"/>
      <c r="Q150" s="54"/>
      <c r="R150" s="54"/>
      <c r="S150" s="54"/>
      <c r="T150" s="62"/>
      <c r="U150" s="61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</row>
    <row r="151" spans="1:61" ht="24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61"/>
      <c r="P151" s="54"/>
      <c r="Q151" s="54"/>
      <c r="R151" s="54"/>
      <c r="S151" s="54"/>
      <c r="T151" s="62"/>
      <c r="U151" s="61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</row>
    <row r="152" spans="1:61" ht="24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61"/>
      <c r="P152" s="54"/>
      <c r="Q152" s="54"/>
      <c r="R152" s="54"/>
      <c r="S152" s="54"/>
      <c r="T152" s="62"/>
      <c r="U152" s="61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</row>
    <row r="153" spans="1:61" ht="24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61"/>
      <c r="P153" s="54"/>
      <c r="Q153" s="54"/>
      <c r="R153" s="54"/>
      <c r="S153" s="54"/>
      <c r="T153" s="62"/>
      <c r="U153" s="61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</row>
    <row r="154" spans="1:61" ht="24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61"/>
      <c r="P154" s="54"/>
      <c r="Q154" s="54"/>
      <c r="R154" s="54"/>
      <c r="S154" s="54"/>
      <c r="T154" s="62"/>
      <c r="U154" s="61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</row>
    <row r="155" spans="1:61" ht="24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61"/>
      <c r="P155" s="54"/>
      <c r="Q155" s="54"/>
      <c r="R155" s="54"/>
      <c r="S155" s="54"/>
      <c r="T155" s="62"/>
      <c r="U155" s="61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</row>
    <row r="156" spans="1:61" ht="24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61"/>
      <c r="P156" s="54"/>
      <c r="Q156" s="54"/>
      <c r="R156" s="54"/>
      <c r="S156" s="54"/>
      <c r="T156" s="62"/>
      <c r="U156" s="61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</row>
    <row r="157" spans="1:61" ht="24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61"/>
      <c r="P157" s="54"/>
      <c r="Q157" s="54"/>
      <c r="R157" s="54"/>
      <c r="S157" s="54"/>
      <c r="T157" s="62"/>
      <c r="U157" s="61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</row>
    <row r="158" spans="1:61" ht="24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61"/>
      <c r="P158" s="54"/>
      <c r="Q158" s="54"/>
      <c r="R158" s="54"/>
      <c r="S158" s="54"/>
      <c r="T158" s="62"/>
      <c r="U158" s="61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</row>
    <row r="159" spans="1:61" ht="24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61"/>
      <c r="P159" s="54"/>
      <c r="Q159" s="54"/>
      <c r="R159" s="54"/>
      <c r="S159" s="54"/>
      <c r="T159" s="62"/>
      <c r="U159" s="61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</row>
    <row r="160" spans="1:61" ht="24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61"/>
      <c r="P160" s="54"/>
      <c r="Q160" s="54"/>
      <c r="R160" s="54"/>
      <c r="S160" s="54"/>
      <c r="T160" s="62"/>
      <c r="U160" s="61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</row>
    <row r="161" spans="1:61" ht="24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61"/>
      <c r="P161" s="54"/>
      <c r="Q161" s="54"/>
      <c r="R161" s="54"/>
      <c r="S161" s="54"/>
      <c r="T161" s="62"/>
      <c r="U161" s="61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</row>
    <row r="162" spans="1:61" ht="24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61"/>
      <c r="P162" s="54"/>
      <c r="Q162" s="54"/>
      <c r="R162" s="54"/>
      <c r="S162" s="54"/>
      <c r="T162" s="62"/>
      <c r="U162" s="61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</row>
    <row r="163" spans="1:61" ht="24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61"/>
      <c r="P163" s="54"/>
      <c r="Q163" s="54"/>
      <c r="R163" s="54"/>
      <c r="S163" s="54"/>
      <c r="T163" s="62"/>
      <c r="U163" s="61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</row>
    <row r="164" spans="1:61" ht="24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61"/>
      <c r="P164" s="54"/>
      <c r="Q164" s="54"/>
      <c r="R164" s="54"/>
      <c r="S164" s="54"/>
      <c r="T164" s="62"/>
      <c r="U164" s="61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</row>
    <row r="165" spans="1:61" ht="24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61"/>
      <c r="P165" s="54"/>
      <c r="Q165" s="54"/>
      <c r="R165" s="54"/>
      <c r="S165" s="54"/>
      <c r="T165" s="62"/>
      <c r="U165" s="61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</row>
    <row r="166" spans="1:61" ht="24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61"/>
      <c r="P166" s="54"/>
      <c r="Q166" s="54"/>
      <c r="R166" s="54"/>
      <c r="S166" s="54"/>
      <c r="T166" s="62"/>
      <c r="U166" s="61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</row>
    <row r="167" spans="1:61" ht="24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61"/>
      <c r="P167" s="54"/>
      <c r="Q167" s="54"/>
      <c r="R167" s="54"/>
      <c r="S167" s="54"/>
      <c r="T167" s="62"/>
      <c r="U167" s="61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</row>
    <row r="168" spans="1:61" ht="24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61"/>
      <c r="P168" s="54"/>
      <c r="Q168" s="54"/>
      <c r="R168" s="54"/>
      <c r="S168" s="54"/>
      <c r="T168" s="62"/>
      <c r="U168" s="61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</row>
    <row r="169" spans="1:61" ht="24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61"/>
      <c r="P169" s="54"/>
      <c r="Q169" s="54"/>
      <c r="R169" s="54"/>
      <c r="S169" s="54"/>
      <c r="T169" s="62"/>
      <c r="U169" s="61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</row>
    <row r="170" spans="1:61" ht="24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61"/>
      <c r="P170" s="54"/>
      <c r="Q170" s="54"/>
      <c r="R170" s="54"/>
      <c r="S170" s="54"/>
      <c r="T170" s="62"/>
      <c r="U170" s="61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</row>
    <row r="171" spans="1:61" ht="24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61"/>
      <c r="P171" s="54"/>
      <c r="Q171" s="54"/>
      <c r="R171" s="54"/>
      <c r="S171" s="54"/>
      <c r="T171" s="62"/>
      <c r="U171" s="61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</row>
    <row r="172" spans="1:61" ht="24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61"/>
      <c r="P172" s="54"/>
      <c r="Q172" s="54"/>
      <c r="R172" s="54"/>
      <c r="S172" s="54"/>
      <c r="T172" s="62"/>
      <c r="U172" s="61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</row>
    <row r="173" spans="1:61" ht="24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61"/>
      <c r="P173" s="54"/>
      <c r="Q173" s="54"/>
      <c r="R173" s="54"/>
      <c r="S173" s="54"/>
      <c r="T173" s="62"/>
      <c r="U173" s="61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</row>
    <row r="174" spans="1:61" ht="24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61"/>
      <c r="P174" s="54"/>
      <c r="Q174" s="54"/>
      <c r="R174" s="54"/>
      <c r="S174" s="54"/>
      <c r="T174" s="62"/>
      <c r="U174" s="61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</row>
    <row r="175" spans="1:61" ht="24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61"/>
      <c r="P175" s="54"/>
      <c r="Q175" s="54"/>
      <c r="R175" s="54"/>
      <c r="S175" s="54"/>
      <c r="T175" s="62"/>
      <c r="U175" s="61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</row>
    <row r="176" spans="1:61" ht="24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61"/>
      <c r="P176" s="54"/>
      <c r="Q176" s="54"/>
      <c r="R176" s="54"/>
      <c r="S176" s="54"/>
      <c r="T176" s="62"/>
      <c r="U176" s="61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</row>
    <row r="177" spans="1:61" ht="24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61"/>
      <c r="P177" s="54"/>
      <c r="Q177" s="54"/>
      <c r="R177" s="54"/>
      <c r="S177" s="54"/>
      <c r="T177" s="62"/>
      <c r="U177" s="61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</row>
    <row r="178" spans="1:61" ht="24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61"/>
      <c r="P178" s="54"/>
      <c r="Q178" s="54"/>
      <c r="R178" s="54"/>
      <c r="S178" s="54"/>
      <c r="T178" s="62"/>
      <c r="U178" s="61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</row>
    <row r="179" spans="1:61" ht="24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61"/>
      <c r="P179" s="54"/>
      <c r="Q179" s="54"/>
      <c r="R179" s="54"/>
      <c r="S179" s="54"/>
      <c r="T179" s="62"/>
      <c r="U179" s="61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</row>
    <row r="180" spans="1:61" ht="24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61"/>
      <c r="P180" s="54"/>
      <c r="Q180" s="54"/>
      <c r="R180" s="54"/>
      <c r="S180" s="54"/>
      <c r="T180" s="62"/>
      <c r="U180" s="61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</row>
    <row r="181" spans="1:61" ht="24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61"/>
      <c r="P181" s="54"/>
      <c r="Q181" s="54"/>
      <c r="R181" s="54"/>
      <c r="S181" s="54"/>
      <c r="T181" s="62"/>
      <c r="U181" s="61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</row>
    <row r="182" spans="1:61" ht="24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61"/>
      <c r="P182" s="54"/>
      <c r="Q182" s="54"/>
      <c r="R182" s="54"/>
      <c r="S182" s="54"/>
      <c r="T182" s="62"/>
      <c r="U182" s="61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</row>
    <row r="183" spans="1:61" ht="24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61"/>
      <c r="P183" s="54"/>
      <c r="Q183" s="54"/>
      <c r="R183" s="54"/>
      <c r="S183" s="54"/>
      <c r="T183" s="62"/>
      <c r="U183" s="61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</row>
    <row r="184" spans="1:61" ht="24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61"/>
      <c r="P184" s="54"/>
      <c r="Q184" s="54"/>
      <c r="R184" s="54"/>
      <c r="S184" s="54"/>
      <c r="T184" s="62"/>
      <c r="U184" s="61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</row>
    <row r="185" spans="1:61" ht="24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61"/>
      <c r="P185" s="54"/>
      <c r="Q185" s="54"/>
      <c r="R185" s="54"/>
      <c r="S185" s="54"/>
      <c r="T185" s="62"/>
      <c r="U185" s="61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</row>
    <row r="186" spans="1:61" ht="24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61"/>
      <c r="P186" s="54"/>
      <c r="Q186" s="54"/>
      <c r="R186" s="54"/>
      <c r="S186" s="54"/>
      <c r="T186" s="62"/>
      <c r="U186" s="61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</row>
    <row r="187" spans="1:61" ht="24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61"/>
      <c r="P187" s="54"/>
      <c r="Q187" s="54"/>
      <c r="R187" s="54"/>
      <c r="S187" s="54"/>
      <c r="T187" s="62"/>
      <c r="U187" s="61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</row>
    <row r="188" spans="1:61" ht="24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61"/>
      <c r="P188" s="54"/>
      <c r="Q188" s="54"/>
      <c r="R188" s="54"/>
      <c r="S188" s="54"/>
      <c r="T188" s="62"/>
      <c r="U188" s="61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</row>
    <row r="189" spans="1:61" ht="24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61"/>
      <c r="P189" s="54"/>
      <c r="Q189" s="54"/>
      <c r="R189" s="54"/>
      <c r="S189" s="54"/>
      <c r="T189" s="62"/>
      <c r="U189" s="61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</row>
    <row r="190" spans="1:61" ht="24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61"/>
      <c r="P190" s="54"/>
      <c r="Q190" s="54"/>
      <c r="R190" s="54"/>
      <c r="S190" s="54"/>
      <c r="T190" s="62"/>
      <c r="U190" s="61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</row>
    <row r="191" spans="1:61" ht="24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61"/>
      <c r="P191" s="54"/>
      <c r="Q191" s="54"/>
      <c r="R191" s="54"/>
      <c r="S191" s="54"/>
      <c r="T191" s="62"/>
      <c r="U191" s="61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</row>
    <row r="192" spans="1:61" ht="24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61"/>
      <c r="P192" s="54"/>
      <c r="Q192" s="54"/>
      <c r="R192" s="54"/>
      <c r="S192" s="54"/>
      <c r="T192" s="62"/>
      <c r="U192" s="61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</row>
    <row r="193" spans="1:61" ht="24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61"/>
      <c r="P193" s="54"/>
      <c r="Q193" s="54"/>
      <c r="R193" s="54"/>
      <c r="S193" s="54"/>
      <c r="T193" s="62"/>
      <c r="U193" s="61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</row>
    <row r="194" spans="1:61" ht="24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61"/>
      <c r="P194" s="54"/>
      <c r="Q194" s="54"/>
      <c r="R194" s="54"/>
      <c r="S194" s="54"/>
      <c r="T194" s="62"/>
      <c r="U194" s="61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</row>
    <row r="195" spans="1:61" ht="24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61"/>
      <c r="P195" s="54"/>
      <c r="Q195" s="54"/>
      <c r="R195" s="54"/>
      <c r="S195" s="54"/>
      <c r="T195" s="62"/>
      <c r="U195" s="61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</row>
    <row r="196" spans="1:61" ht="24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61"/>
      <c r="P196" s="54"/>
      <c r="Q196" s="54"/>
      <c r="R196" s="54"/>
      <c r="S196" s="54"/>
      <c r="T196" s="62"/>
      <c r="U196" s="61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</row>
    <row r="197" spans="1:61" ht="24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61"/>
      <c r="P197" s="54"/>
      <c r="Q197" s="54"/>
      <c r="R197" s="54"/>
      <c r="S197" s="54"/>
      <c r="T197" s="62"/>
      <c r="U197" s="61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</row>
    <row r="198" spans="1:61" ht="24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61"/>
      <c r="P198" s="54"/>
      <c r="Q198" s="54"/>
      <c r="R198" s="54"/>
      <c r="S198" s="54"/>
      <c r="T198" s="62"/>
      <c r="U198" s="61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</row>
    <row r="199" spans="1:61" ht="24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61"/>
      <c r="P199" s="54"/>
      <c r="Q199" s="54"/>
      <c r="R199" s="54"/>
      <c r="S199" s="54"/>
      <c r="T199" s="62"/>
      <c r="U199" s="61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</row>
    <row r="200" spans="1:61" ht="24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61"/>
      <c r="P200" s="54"/>
      <c r="Q200" s="54"/>
      <c r="R200" s="54"/>
      <c r="S200" s="54"/>
      <c r="T200" s="62"/>
      <c r="U200" s="61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</row>
    <row r="201" spans="1:61" ht="24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61"/>
      <c r="P201" s="54"/>
      <c r="Q201" s="54"/>
      <c r="R201" s="54"/>
      <c r="S201" s="54"/>
      <c r="T201" s="62"/>
      <c r="U201" s="61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</row>
    <row r="202" spans="1:61" ht="24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61"/>
      <c r="P202" s="54"/>
      <c r="Q202" s="54"/>
      <c r="R202" s="54"/>
      <c r="S202" s="54"/>
      <c r="T202" s="62"/>
      <c r="U202" s="61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</row>
    <row r="203" spans="1:61" ht="24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61"/>
      <c r="P203" s="54"/>
      <c r="Q203" s="54"/>
      <c r="R203" s="54"/>
      <c r="S203" s="54"/>
      <c r="T203" s="62"/>
      <c r="U203" s="61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</row>
    <row r="204" spans="1:61" ht="24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61"/>
      <c r="P204" s="54"/>
      <c r="Q204" s="54"/>
      <c r="R204" s="54"/>
      <c r="S204" s="54"/>
      <c r="T204" s="62"/>
      <c r="U204" s="61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</row>
    <row r="205" spans="1:61" ht="24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61"/>
      <c r="P205" s="54"/>
      <c r="Q205" s="54"/>
      <c r="R205" s="54"/>
      <c r="S205" s="54"/>
      <c r="T205" s="62"/>
      <c r="U205" s="61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</row>
    <row r="206" spans="1:61" ht="24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61"/>
      <c r="P206" s="54"/>
      <c r="Q206" s="54"/>
      <c r="R206" s="54"/>
      <c r="S206" s="54"/>
      <c r="T206" s="62"/>
      <c r="U206" s="61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</row>
    <row r="207" spans="1:61" ht="24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61"/>
      <c r="P207" s="54"/>
      <c r="Q207" s="54"/>
      <c r="R207" s="54"/>
      <c r="S207" s="54"/>
      <c r="T207" s="62"/>
      <c r="U207" s="61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</row>
    <row r="208" spans="1:61" ht="24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61"/>
      <c r="P208" s="54"/>
      <c r="Q208" s="54"/>
      <c r="R208" s="54"/>
      <c r="S208" s="54"/>
      <c r="T208" s="62"/>
      <c r="U208" s="61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</row>
    <row r="209" spans="1:61" ht="24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61"/>
      <c r="P209" s="54"/>
      <c r="Q209" s="54"/>
      <c r="R209" s="54"/>
      <c r="S209" s="54"/>
      <c r="T209" s="62"/>
      <c r="U209" s="61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</row>
    <row r="210" spans="1:61" ht="24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61"/>
      <c r="P210" s="54"/>
      <c r="Q210" s="54"/>
      <c r="R210" s="54"/>
      <c r="S210" s="54"/>
      <c r="T210" s="62"/>
      <c r="U210" s="61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</row>
    <row r="211" spans="1:61" ht="24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61"/>
      <c r="P211" s="54"/>
      <c r="Q211" s="54"/>
      <c r="R211" s="54"/>
      <c r="S211" s="54"/>
      <c r="T211" s="62"/>
      <c r="U211" s="61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</row>
    <row r="212" spans="1:61" ht="24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61"/>
      <c r="P212" s="54"/>
      <c r="Q212" s="54"/>
      <c r="R212" s="54"/>
      <c r="S212" s="54"/>
      <c r="T212" s="62"/>
      <c r="U212" s="61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</row>
    <row r="213" spans="1:61" ht="24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61"/>
      <c r="P213" s="54"/>
      <c r="Q213" s="54"/>
      <c r="R213" s="54"/>
      <c r="S213" s="54"/>
      <c r="T213" s="62"/>
      <c r="U213" s="61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</row>
    <row r="214" spans="1:61" ht="24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61"/>
      <c r="P214" s="54"/>
      <c r="Q214" s="54"/>
      <c r="R214" s="54"/>
      <c r="S214" s="54"/>
      <c r="T214" s="62"/>
      <c r="U214" s="61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</row>
    <row r="215" spans="1:61" ht="24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61"/>
      <c r="P215" s="54"/>
      <c r="Q215" s="54"/>
      <c r="R215" s="54"/>
      <c r="S215" s="54"/>
      <c r="T215" s="62"/>
      <c r="U215" s="61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</row>
    <row r="216" spans="1:61" ht="24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61"/>
      <c r="P216" s="54"/>
      <c r="Q216" s="54"/>
      <c r="R216" s="54"/>
      <c r="S216" s="54"/>
      <c r="T216" s="62"/>
      <c r="U216" s="61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</row>
    <row r="217" spans="1:61" ht="24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61"/>
      <c r="P217" s="54"/>
      <c r="Q217" s="54"/>
      <c r="R217" s="54"/>
      <c r="S217" s="54"/>
      <c r="T217" s="62"/>
      <c r="U217" s="61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</row>
    <row r="218" spans="1:61" ht="24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61"/>
      <c r="P218" s="54"/>
      <c r="Q218" s="54"/>
      <c r="R218" s="54"/>
      <c r="S218" s="54"/>
      <c r="T218" s="62"/>
      <c r="U218" s="61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</row>
    <row r="219" spans="1:61" ht="24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61"/>
      <c r="P219" s="54"/>
      <c r="Q219" s="54"/>
      <c r="R219" s="54"/>
      <c r="S219" s="54"/>
      <c r="T219" s="62"/>
      <c r="U219" s="61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</row>
    <row r="220" spans="1:61" ht="24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61"/>
      <c r="P220" s="54"/>
      <c r="Q220" s="54"/>
      <c r="R220" s="54"/>
      <c r="S220" s="54"/>
      <c r="T220" s="62"/>
      <c r="U220" s="61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</row>
    <row r="221" spans="1:61" ht="24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61"/>
      <c r="P221" s="54"/>
      <c r="Q221" s="54"/>
      <c r="R221" s="54"/>
      <c r="S221" s="54"/>
      <c r="T221" s="62"/>
      <c r="U221" s="61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</row>
    <row r="222" spans="1:61" ht="24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61"/>
      <c r="P222" s="54"/>
      <c r="Q222" s="54"/>
      <c r="R222" s="54"/>
      <c r="S222" s="54"/>
      <c r="T222" s="62"/>
      <c r="U222" s="61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</row>
    <row r="223" spans="1:61" ht="24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61"/>
      <c r="P223" s="54"/>
      <c r="Q223" s="54"/>
      <c r="R223" s="54"/>
      <c r="S223" s="54"/>
      <c r="T223" s="62"/>
      <c r="U223" s="61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</row>
    <row r="224" spans="1:61" ht="24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61"/>
      <c r="P224" s="54"/>
      <c r="Q224" s="54"/>
      <c r="R224" s="54"/>
      <c r="S224" s="54"/>
      <c r="T224" s="62"/>
      <c r="U224" s="61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</row>
    <row r="225" spans="1:61" ht="24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61"/>
      <c r="P225" s="54"/>
      <c r="Q225" s="54"/>
      <c r="R225" s="54"/>
      <c r="S225" s="54"/>
      <c r="T225" s="62"/>
      <c r="U225" s="61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</row>
    <row r="226" spans="1:61" ht="24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61"/>
      <c r="P226" s="54"/>
      <c r="Q226" s="54"/>
      <c r="R226" s="54"/>
      <c r="S226" s="54"/>
      <c r="T226" s="62"/>
      <c r="U226" s="61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</row>
    <row r="227" spans="1:61" ht="24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61"/>
      <c r="P227" s="54"/>
      <c r="Q227" s="54"/>
      <c r="R227" s="54"/>
      <c r="S227" s="54"/>
      <c r="T227" s="62"/>
      <c r="U227" s="61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</row>
    <row r="228" spans="1:61" ht="24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61"/>
      <c r="P228" s="54"/>
      <c r="Q228" s="54"/>
      <c r="R228" s="54"/>
      <c r="S228" s="54"/>
      <c r="T228" s="62"/>
      <c r="U228" s="61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</row>
    <row r="229" spans="1:61" ht="24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61"/>
      <c r="P229" s="54"/>
      <c r="Q229" s="54"/>
      <c r="R229" s="54"/>
      <c r="S229" s="54"/>
      <c r="T229" s="62"/>
      <c r="U229" s="61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</row>
    <row r="230" spans="1:61" ht="24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61"/>
      <c r="P230" s="54"/>
      <c r="Q230" s="54"/>
      <c r="R230" s="54"/>
      <c r="S230" s="54"/>
      <c r="T230" s="62"/>
      <c r="U230" s="61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</row>
    <row r="231" spans="1:61" ht="24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61"/>
      <c r="P231" s="54"/>
      <c r="Q231" s="54"/>
      <c r="R231" s="54"/>
      <c r="S231" s="54"/>
      <c r="T231" s="62"/>
      <c r="U231" s="61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</row>
    <row r="232" spans="1:61" ht="24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61"/>
      <c r="P232" s="54"/>
      <c r="Q232" s="54"/>
      <c r="R232" s="54"/>
      <c r="S232" s="54"/>
      <c r="T232" s="62"/>
      <c r="U232" s="61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</row>
    <row r="233" spans="1:61" ht="24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61"/>
      <c r="P233" s="54"/>
      <c r="Q233" s="54"/>
      <c r="R233" s="54"/>
      <c r="S233" s="54"/>
      <c r="T233" s="62"/>
      <c r="U233" s="61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</row>
    <row r="234" spans="1:61" ht="24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61"/>
      <c r="P234" s="54"/>
      <c r="Q234" s="54"/>
      <c r="R234" s="54"/>
      <c r="S234" s="54"/>
      <c r="T234" s="62"/>
      <c r="U234" s="61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</row>
    <row r="235" spans="1:61" ht="24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61"/>
      <c r="P235" s="54"/>
      <c r="Q235" s="54"/>
      <c r="R235" s="54"/>
      <c r="S235" s="54"/>
      <c r="T235" s="62"/>
      <c r="U235" s="61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</row>
    <row r="236" spans="1:61" ht="24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61"/>
      <c r="P236" s="54"/>
      <c r="Q236" s="54"/>
      <c r="R236" s="54"/>
      <c r="S236" s="54"/>
      <c r="T236" s="62"/>
      <c r="U236" s="61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</row>
    <row r="237" spans="1:61" ht="24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61"/>
      <c r="P237" s="54"/>
      <c r="Q237" s="54"/>
      <c r="R237" s="54"/>
      <c r="S237" s="54"/>
      <c r="T237" s="62"/>
      <c r="U237" s="61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</row>
    <row r="238" spans="1:61" ht="24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61"/>
      <c r="P238" s="54"/>
      <c r="Q238" s="54"/>
      <c r="R238" s="54"/>
      <c r="S238" s="54"/>
      <c r="T238" s="62"/>
      <c r="U238" s="61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</row>
    <row r="239" spans="1:61" ht="24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61"/>
      <c r="P239" s="54"/>
      <c r="Q239" s="54"/>
      <c r="R239" s="54"/>
      <c r="S239" s="54"/>
      <c r="T239" s="62"/>
      <c r="U239" s="61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</row>
    <row r="240" spans="1:61" ht="24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61"/>
      <c r="P240" s="54"/>
      <c r="Q240" s="54"/>
      <c r="R240" s="54"/>
      <c r="S240" s="54"/>
      <c r="T240" s="62"/>
      <c r="U240" s="61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</row>
  </sheetData>
  <sheetProtection selectLockedCells="1"/>
  <mergeCells count="289">
    <mergeCell ref="AX17:AY17"/>
    <mergeCell ref="AX18:AY18"/>
    <mergeCell ref="AX19:AY19"/>
    <mergeCell ref="AX20:AY20"/>
    <mergeCell ref="AX23:AY23"/>
    <mergeCell ref="AT17:AW17"/>
    <mergeCell ref="AX22:AY22"/>
    <mergeCell ref="AT22:AW22"/>
    <mergeCell ref="AT18:AW18"/>
    <mergeCell ref="BK27:BN27"/>
    <mergeCell ref="BO27:BP27"/>
    <mergeCell ref="BQ27:BR27"/>
    <mergeCell ref="BS27:BY27"/>
    <mergeCell ref="BK26:BN26"/>
    <mergeCell ref="BO26:BP26"/>
    <mergeCell ref="BS24:BY24"/>
    <mergeCell ref="BK23:BN23"/>
    <mergeCell ref="BO23:BP23"/>
    <mergeCell ref="BQ23:BR23"/>
    <mergeCell ref="BS23:BY23"/>
    <mergeCell ref="BK25:BN25"/>
    <mergeCell ref="BO25:BP25"/>
    <mergeCell ref="BQ25:BR25"/>
    <mergeCell ref="BS25:BY25"/>
    <mergeCell ref="BS22:BY22"/>
    <mergeCell ref="R33:X33"/>
    <mergeCell ref="BK19:BN19"/>
    <mergeCell ref="BO19:BP19"/>
    <mergeCell ref="BQ19:BR19"/>
    <mergeCell ref="BK20:BN20"/>
    <mergeCell ref="BO20:BP20"/>
    <mergeCell ref="BK24:BN24"/>
    <mergeCell ref="BO24:BP24"/>
    <mergeCell ref="BQ24:BR24"/>
    <mergeCell ref="BQ21:BR21"/>
    <mergeCell ref="BQ16:BR16"/>
    <mergeCell ref="B35:D38"/>
    <mergeCell ref="AG27:AH27"/>
    <mergeCell ref="AJ27:AL27"/>
    <mergeCell ref="AN27:AS27"/>
    <mergeCell ref="C27:E27"/>
    <mergeCell ref="BK22:BN22"/>
    <mergeCell ref="BO22:BP22"/>
    <mergeCell ref="BQ22:BR22"/>
    <mergeCell ref="F27:K27"/>
    <mergeCell ref="L27:Q27"/>
    <mergeCell ref="R27:V27"/>
    <mergeCell ref="C33:I33"/>
    <mergeCell ref="AX26:AY26"/>
    <mergeCell ref="BS13:BY14"/>
    <mergeCell ref="BK18:BN18"/>
    <mergeCell ref="BO18:BP18"/>
    <mergeCell ref="BQ18:BR18"/>
    <mergeCell ref="BS18:BY18"/>
    <mergeCell ref="BS15:BY15"/>
    <mergeCell ref="AD25:AF25"/>
    <mergeCell ref="AG25:AH25"/>
    <mergeCell ref="AT21:AW21"/>
    <mergeCell ref="AX21:AY21"/>
    <mergeCell ref="AN20:AS20"/>
    <mergeCell ref="AD19:AF19"/>
    <mergeCell ref="BQ20:BR20"/>
    <mergeCell ref="BK21:BN21"/>
    <mergeCell ref="BO21:BP21"/>
    <mergeCell ref="C26:E26"/>
    <mergeCell ref="F26:K26"/>
    <mergeCell ref="L26:Q26"/>
    <mergeCell ref="R26:V26"/>
    <mergeCell ref="W26:X26"/>
    <mergeCell ref="Y26:AA26"/>
    <mergeCell ref="F25:K25"/>
    <mergeCell ref="L25:Q25"/>
    <mergeCell ref="R25:V25"/>
    <mergeCell ref="AZ22:BG22"/>
    <mergeCell ref="C23:E23"/>
    <mergeCell ref="F23:K23"/>
    <mergeCell ref="L23:Q23"/>
    <mergeCell ref="R23:V23"/>
    <mergeCell ref="W23:X23"/>
    <mergeCell ref="AX24:AY24"/>
    <mergeCell ref="L22:Q22"/>
    <mergeCell ref="AZ20:BG20"/>
    <mergeCell ref="W21:X21"/>
    <mergeCell ref="AZ21:BG21"/>
    <mergeCell ref="AT20:AW20"/>
    <mergeCell ref="Y21:AA21"/>
    <mergeCell ref="AN21:AS21"/>
    <mergeCell ref="AJ21:AL21"/>
    <mergeCell ref="AJ22:AL22"/>
    <mergeCell ref="AB21:AC21"/>
    <mergeCell ref="F21:K21"/>
    <mergeCell ref="L21:Q21"/>
    <mergeCell ref="R21:V21"/>
    <mergeCell ref="C19:E19"/>
    <mergeCell ref="F19:K19"/>
    <mergeCell ref="L19:Q19"/>
    <mergeCell ref="R19:V19"/>
    <mergeCell ref="AN19:AS19"/>
    <mergeCell ref="AD22:AF22"/>
    <mergeCell ref="C22:E22"/>
    <mergeCell ref="F22:K22"/>
    <mergeCell ref="AA33:AD33"/>
    <mergeCell ref="L33:O33"/>
    <mergeCell ref="R22:V22"/>
    <mergeCell ref="W22:X22"/>
    <mergeCell ref="Y22:AA22"/>
    <mergeCell ref="C21:E21"/>
    <mergeCell ref="C24:E24"/>
    <mergeCell ref="F24:K24"/>
    <mergeCell ref="P32:Q32"/>
    <mergeCell ref="AE32:AF32"/>
    <mergeCell ref="AB27:AC27"/>
    <mergeCell ref="C32:I32"/>
    <mergeCell ref="L32:O32"/>
    <mergeCell ref="R32:X32"/>
    <mergeCell ref="AB26:AC26"/>
    <mergeCell ref="C25:E25"/>
    <mergeCell ref="X30:Z31"/>
    <mergeCell ref="F16:K16"/>
    <mergeCell ref="L16:Q16"/>
    <mergeCell ref="W20:X20"/>
    <mergeCell ref="Y20:AA20"/>
    <mergeCell ref="W19:X19"/>
    <mergeCell ref="Y19:AA19"/>
    <mergeCell ref="L24:Q24"/>
    <mergeCell ref="R24:V24"/>
    <mergeCell ref="Y23:AA23"/>
    <mergeCell ref="AJ32:AM32"/>
    <mergeCell ref="AN24:AS24"/>
    <mergeCell ref="W24:X24"/>
    <mergeCell ref="Y24:AA24"/>
    <mergeCell ref="AD24:AF24"/>
    <mergeCell ref="AG24:AH24"/>
    <mergeCell ref="W25:X25"/>
    <mergeCell ref="Y25:AA25"/>
    <mergeCell ref="AD26:AF26"/>
    <mergeCell ref="AG26:AH26"/>
    <mergeCell ref="P33:Q33"/>
    <mergeCell ref="AE33:AF33"/>
    <mergeCell ref="AQ32:AT32"/>
    <mergeCell ref="AX27:AY27"/>
    <mergeCell ref="AQ33:AT33"/>
    <mergeCell ref="W27:X27"/>
    <mergeCell ref="Y27:AA27"/>
    <mergeCell ref="AT27:AW27"/>
    <mergeCell ref="AX33:BA33"/>
    <mergeCell ref="C30:R31"/>
    <mergeCell ref="AU31:BA31"/>
    <mergeCell ref="AJ26:AL26"/>
    <mergeCell ref="AN26:AS26"/>
    <mergeCell ref="AZ27:BG27"/>
    <mergeCell ref="AG31:AM31"/>
    <mergeCell ref="AT26:AW26"/>
    <mergeCell ref="AZ26:BG26"/>
    <mergeCell ref="BB31:BH31"/>
    <mergeCell ref="C16:E16"/>
    <mergeCell ref="R17:V17"/>
    <mergeCell ref="C20:E20"/>
    <mergeCell ref="F20:K20"/>
    <mergeCell ref="L20:Q20"/>
    <mergeCell ref="R20:V20"/>
    <mergeCell ref="C18:E18"/>
    <mergeCell ref="F18:K18"/>
    <mergeCell ref="F17:K17"/>
    <mergeCell ref="AG18:AH18"/>
    <mergeCell ref="AJ18:AL18"/>
    <mergeCell ref="AG22:AH22"/>
    <mergeCell ref="AJ20:AL20"/>
    <mergeCell ref="AG21:AH21"/>
    <mergeCell ref="AG20:AH20"/>
    <mergeCell ref="AJ19:AL19"/>
    <mergeCell ref="AG19:AH19"/>
    <mergeCell ref="BE32:BH32"/>
    <mergeCell ref="AB25:AC25"/>
    <mergeCell ref="AB24:AC24"/>
    <mergeCell ref="AJ24:AL24"/>
    <mergeCell ref="AD27:AF27"/>
    <mergeCell ref="AA32:AD32"/>
    <mergeCell ref="AT24:AW24"/>
    <mergeCell ref="AX32:BA32"/>
    <mergeCell ref="AN31:AT31"/>
    <mergeCell ref="AZ24:BG24"/>
    <mergeCell ref="AT25:AW25"/>
    <mergeCell ref="AZ25:BG25"/>
    <mergeCell ref="AT23:AW23"/>
    <mergeCell ref="AB22:AC22"/>
    <mergeCell ref="AB23:AC23"/>
    <mergeCell ref="AD23:AF23"/>
    <mergeCell ref="AZ23:BG23"/>
    <mergeCell ref="AX25:AY25"/>
    <mergeCell ref="AG23:AH23"/>
    <mergeCell ref="AN22:AS22"/>
    <mergeCell ref="AD21:AF21"/>
    <mergeCell ref="AD20:AF20"/>
    <mergeCell ref="AB20:AC20"/>
    <mergeCell ref="AD18:AF18"/>
    <mergeCell ref="BE33:BH33"/>
    <mergeCell ref="AJ23:AL23"/>
    <mergeCell ref="AN23:AS23"/>
    <mergeCell ref="AJ33:AM33"/>
    <mergeCell ref="AJ25:AL25"/>
    <mergeCell ref="AN25:AS25"/>
    <mergeCell ref="AN14:AS14"/>
    <mergeCell ref="AB19:AC19"/>
    <mergeCell ref="AN18:AS18"/>
    <mergeCell ref="AZ18:BG18"/>
    <mergeCell ref="AT19:AW19"/>
    <mergeCell ref="AZ19:BG19"/>
    <mergeCell ref="AN16:AS16"/>
    <mergeCell ref="AN17:AS17"/>
    <mergeCell ref="AB18:AC18"/>
    <mergeCell ref="AG17:AH17"/>
    <mergeCell ref="AJ16:AL16"/>
    <mergeCell ref="R16:V16"/>
    <mergeCell ref="Y16:AA16"/>
    <mergeCell ref="AD16:AF16"/>
    <mergeCell ref="AN15:AS15"/>
    <mergeCell ref="AZ16:BG16"/>
    <mergeCell ref="AX16:AY16"/>
    <mergeCell ref="F14:Q15"/>
    <mergeCell ref="C8:L10"/>
    <mergeCell ref="AT14:AW15"/>
    <mergeCell ref="AB9:AF9"/>
    <mergeCell ref="AG9:AP9"/>
    <mergeCell ref="M8:Q8"/>
    <mergeCell ref="R8:S8"/>
    <mergeCell ref="T8:Z8"/>
    <mergeCell ref="AA8:BH8"/>
    <mergeCell ref="R14:AH15"/>
    <mergeCell ref="C1:BH1"/>
    <mergeCell ref="C2:BH2"/>
    <mergeCell ref="AB16:AC16"/>
    <mergeCell ref="W16:X16"/>
    <mergeCell ref="AG16:AH16"/>
    <mergeCell ref="AT16:AW16"/>
    <mergeCell ref="AQ9:AU9"/>
    <mergeCell ref="AV9:BF9"/>
    <mergeCell ref="M4:BH4"/>
    <mergeCell ref="AX14:BH14"/>
    <mergeCell ref="CO16:CV16"/>
    <mergeCell ref="BX31:BY31"/>
    <mergeCell ref="BU31:BW31"/>
    <mergeCell ref="BU32:BW32"/>
    <mergeCell ref="BX32:BY32"/>
    <mergeCell ref="BS16:BY16"/>
    <mergeCell ref="BS19:BY19"/>
    <mergeCell ref="BS20:BY20"/>
    <mergeCell ref="BS21:BY21"/>
    <mergeCell ref="BS17:BY17"/>
    <mergeCell ref="C5:L5"/>
    <mergeCell ref="C14:E15"/>
    <mergeCell ref="M5:BH5"/>
    <mergeCell ref="R9:AA9"/>
    <mergeCell ref="L17:Q17"/>
    <mergeCell ref="C17:E17"/>
    <mergeCell ref="C11:O11"/>
    <mergeCell ref="M10:R10"/>
    <mergeCell ref="S10:BF10"/>
    <mergeCell ref="M9:Q9"/>
    <mergeCell ref="C4:L4"/>
    <mergeCell ref="C7:L7"/>
    <mergeCell ref="C6:L6"/>
    <mergeCell ref="M6:BH6"/>
    <mergeCell ref="M7:BH7"/>
    <mergeCell ref="BU33:BW33"/>
    <mergeCell ref="AZ17:BG17"/>
    <mergeCell ref="L18:Q18"/>
    <mergeCell ref="R18:V18"/>
    <mergeCell ref="AX15:BH15"/>
    <mergeCell ref="BO16:BP16"/>
    <mergeCell ref="BK15:BN15"/>
    <mergeCell ref="BO15:BP15"/>
    <mergeCell ref="BK17:BN17"/>
    <mergeCell ref="W17:X17"/>
    <mergeCell ref="Y17:AA17"/>
    <mergeCell ref="AJ17:AL17"/>
    <mergeCell ref="AB17:AC17"/>
    <mergeCell ref="AD17:AF17"/>
    <mergeCell ref="AI14:AM15"/>
    <mergeCell ref="P11:BH11"/>
    <mergeCell ref="BX33:BY33"/>
    <mergeCell ref="BQ26:BR26"/>
    <mergeCell ref="BS26:BY26"/>
    <mergeCell ref="BO17:BP17"/>
    <mergeCell ref="BQ15:BR15"/>
    <mergeCell ref="BQ17:BR17"/>
    <mergeCell ref="W18:X18"/>
    <mergeCell ref="Y18:AA18"/>
    <mergeCell ref="BK16:BN16"/>
  </mergeCells>
  <conditionalFormatting sqref="AN17:AQ27 AT16:AT27 AU16:AW16">
    <cfRule type="cellIs" priority="1" dxfId="2" operator="equal" stopIfTrue="1">
      <formula>"女"</formula>
    </cfRule>
    <cfRule type="cellIs" priority="2" dxfId="3" operator="equal" stopIfTrue="1">
      <formula>"男"</formula>
    </cfRule>
  </conditionalFormatting>
  <dataValidations count="8">
    <dataValidation allowBlank="1" showInputMessage="1" showErrorMessage="1" imeMode="off" sqref="R38:BE38 S10:BF10 AJ16:AL27 AZ16:AZ27 AV37:BF37 AG37:AP37 AG9:AP9 T8:Z8 R9:AA9 AV9:BF9 R37:AA37"/>
    <dataValidation allowBlank="1" showInputMessage="1" showErrorMessage="1" imeMode="hiragana" sqref="M7:BH7 M5:BH5 AA8:BH8 F16:F27 M27:Q27 G16:K16 L16:L27 M16:Q16 G27:K27"/>
    <dataValidation type="list" allowBlank="1" showInputMessage="1" showErrorMessage="1" imeMode="hiragana" sqref="AT16:AT27 AU16:AW16">
      <formula1>性別</formula1>
    </dataValidation>
    <dataValidation type="list" allowBlank="1" showInputMessage="1" showErrorMessage="1" imeMode="hiragana" sqref="AN16:AS27">
      <formula1>年齢層</formula1>
    </dataValidation>
    <dataValidation type="whole" allowBlank="1" showInputMessage="1" showErrorMessage="1" error="1900～2011までの値で入力して下さい。" sqref="R16:V27">
      <formula1>1900</formula1>
      <formula2>2011</formula2>
    </dataValidation>
    <dataValidation type="whole" allowBlank="1" showInputMessage="1" showErrorMessage="1" error="1～12までの値で入力して下さい。" imeMode="off" sqref="Y16:AA27">
      <formula1>1</formula1>
      <formula2>12</formula2>
    </dataValidation>
    <dataValidation type="whole" allowBlank="1" showInputMessage="1" showErrorMessage="1" error="1～31までの値で入力して下さい。" imeMode="off" sqref="AD16:AF27">
      <formula1>1</formula1>
      <formula2>31</formula2>
    </dataValidation>
    <dataValidation allowBlank="1" showInputMessage="1" showErrorMessage="1" imeMode="halfKatakana" sqref="M6:BH6 M4:BH4"/>
  </dataValidations>
  <printOptions horizontalCentered="1" verticalCentered="1"/>
  <pageMargins left="0.3937007874015748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C33" activeCellId="1" sqref="B16 C33:I33"/>
    </sheetView>
  </sheetViews>
  <sheetFormatPr defaultColWidth="9.00390625" defaultRowHeight="13.5"/>
  <cols>
    <col min="1" max="1" width="11.125" style="0" bestFit="1" customWidth="1"/>
  </cols>
  <sheetData>
    <row r="1" spans="1:4" ht="13.5">
      <c r="A1" t="s">
        <v>35</v>
      </c>
      <c r="B1" t="s">
        <v>6</v>
      </c>
      <c r="C1" s="19" t="s">
        <v>49</v>
      </c>
      <c r="D1" s="19" t="s">
        <v>49</v>
      </c>
    </row>
    <row r="2" spans="1:4" ht="13.5">
      <c r="A2" t="s">
        <v>20</v>
      </c>
      <c r="B2" t="s">
        <v>7</v>
      </c>
      <c r="C2" s="19" t="s">
        <v>50</v>
      </c>
      <c r="D2" s="19" t="s">
        <v>50</v>
      </c>
    </row>
    <row r="3" spans="1:4" ht="13.5">
      <c r="A3" t="s">
        <v>36</v>
      </c>
      <c r="C3" s="19" t="s">
        <v>51</v>
      </c>
      <c r="D3" s="19" t="s">
        <v>51</v>
      </c>
    </row>
    <row r="4" spans="1:4" ht="13.5">
      <c r="A4" t="s">
        <v>16</v>
      </c>
      <c r="C4" s="19" t="s">
        <v>52</v>
      </c>
      <c r="D4" s="19" t="s">
        <v>52</v>
      </c>
    </row>
    <row r="5" spans="1:4" ht="13.5">
      <c r="A5" t="s">
        <v>19</v>
      </c>
      <c r="C5" s="19" t="s">
        <v>53</v>
      </c>
      <c r="D5" s="19" t="s">
        <v>53</v>
      </c>
    </row>
    <row r="6" spans="1:4" ht="13.5">
      <c r="A6" t="s">
        <v>37</v>
      </c>
      <c r="C6" s="19" t="s">
        <v>54</v>
      </c>
      <c r="D6" s="19" t="s">
        <v>54</v>
      </c>
    </row>
    <row r="7" spans="1:4" ht="13.5">
      <c r="A7" t="s">
        <v>18</v>
      </c>
      <c r="C7" s="19" t="s">
        <v>55</v>
      </c>
      <c r="D7" s="19" t="s">
        <v>55</v>
      </c>
    </row>
    <row r="8" spans="1:4" ht="13.5">
      <c r="A8" t="s">
        <v>38</v>
      </c>
      <c r="C8" s="19" t="s">
        <v>56</v>
      </c>
      <c r="D8" s="19" t="s">
        <v>56</v>
      </c>
    </row>
    <row r="9" spans="1:4" ht="13.5">
      <c r="A9" t="s">
        <v>39</v>
      </c>
      <c r="C9" s="19" t="s">
        <v>57</v>
      </c>
      <c r="D9" s="19" t="s">
        <v>57</v>
      </c>
    </row>
    <row r="10" spans="1:4" ht="13.5">
      <c r="A10" t="s">
        <v>40</v>
      </c>
      <c r="C10" s="19">
        <v>10</v>
      </c>
      <c r="D10" s="19">
        <v>10</v>
      </c>
    </row>
    <row r="11" spans="1:4" ht="13.5">
      <c r="A11" t="s">
        <v>72</v>
      </c>
      <c r="C11" s="19">
        <v>11</v>
      </c>
      <c r="D11" s="19">
        <v>11</v>
      </c>
    </row>
    <row r="12" spans="1:4" ht="13.5">
      <c r="A12" t="s">
        <v>17</v>
      </c>
      <c r="C12" s="19">
        <v>12</v>
      </c>
      <c r="D12" s="19">
        <v>12</v>
      </c>
    </row>
    <row r="13" ht="13.5">
      <c r="D13" s="19">
        <v>13</v>
      </c>
    </row>
    <row r="14" ht="13.5">
      <c r="D14" s="19">
        <v>14</v>
      </c>
    </row>
    <row r="15" ht="13.5">
      <c r="D15" s="19">
        <v>15</v>
      </c>
    </row>
    <row r="16" ht="13.5">
      <c r="D16" s="19">
        <v>16</v>
      </c>
    </row>
    <row r="17" ht="13.5">
      <c r="D17" s="19">
        <v>17</v>
      </c>
    </row>
    <row r="18" ht="13.5">
      <c r="D18" s="19">
        <v>18</v>
      </c>
    </row>
    <row r="19" ht="13.5">
      <c r="D19" s="19">
        <v>19</v>
      </c>
    </row>
    <row r="20" ht="13.5">
      <c r="D20" s="19">
        <v>20</v>
      </c>
    </row>
    <row r="21" ht="13.5">
      <c r="D21" s="19">
        <v>21</v>
      </c>
    </row>
    <row r="22" ht="13.5">
      <c r="D22" s="19">
        <v>22</v>
      </c>
    </row>
    <row r="23" ht="13.5">
      <c r="D23" s="19">
        <v>23</v>
      </c>
    </row>
    <row r="24" ht="13.5">
      <c r="D24" s="19">
        <v>24</v>
      </c>
    </row>
    <row r="25" ht="13.5">
      <c r="D25" s="19">
        <v>25</v>
      </c>
    </row>
    <row r="26" ht="13.5">
      <c r="D26" s="19">
        <v>26</v>
      </c>
    </row>
    <row r="27" ht="13.5">
      <c r="D27" s="19">
        <v>27</v>
      </c>
    </row>
    <row r="28" ht="13.5">
      <c r="D28" s="19">
        <v>28</v>
      </c>
    </row>
    <row r="29" ht="13.5">
      <c r="D29" s="19">
        <v>29</v>
      </c>
    </row>
    <row r="30" ht="13.5">
      <c r="D30" s="19">
        <v>30</v>
      </c>
    </row>
    <row r="31" ht="13.5">
      <c r="D31" s="19">
        <v>31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noda</dc:creator>
  <cp:keywords/>
  <dc:description/>
  <cp:lastModifiedBy>owner</cp:lastModifiedBy>
  <cp:lastPrinted>2015-08-18T15:09:51Z</cp:lastPrinted>
  <dcterms:created xsi:type="dcterms:W3CDTF">2009-07-04T14:36:37Z</dcterms:created>
  <dcterms:modified xsi:type="dcterms:W3CDTF">2017-08-17T13:51:51Z</dcterms:modified>
  <cp:category/>
  <cp:version/>
  <cp:contentType/>
  <cp:contentStatus/>
</cp:coreProperties>
</file>